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3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uben/Documents/Churchill Lab/EMSA/220324 Cy5 ladder EMSA with yCAF1 2xKER/Measurements/"/>
    </mc:Choice>
  </mc:AlternateContent>
  <xr:revisionPtr revIDLastSave="0" documentId="13_ncr:40009_{BF4E151D-6345-C44D-B3BE-6432E7595C07}" xr6:coauthVersionLast="47" xr6:coauthVersionMax="47" xr10:uidLastSave="{00000000-0000-0000-0000-000000000000}"/>
  <bookViews>
    <workbookView xWindow="5180" yWindow="3000" windowWidth="28040" windowHeight="17440" activeTab="1"/>
  </bookViews>
  <sheets>
    <sheet name="220324 Cy5 ladder EMSA with yCA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4" i="2" l="1"/>
  <c r="G45" i="2"/>
  <c r="G46" i="2"/>
  <c r="G47" i="2"/>
  <c r="G48" i="2"/>
  <c r="G49" i="2"/>
  <c r="G50" i="2"/>
  <c r="G51" i="2"/>
  <c r="G52" i="2"/>
  <c r="G43" i="2"/>
  <c r="F4" i="2"/>
  <c r="F5" i="2"/>
  <c r="F6" i="2"/>
  <c r="F7" i="2"/>
  <c r="F8" i="2"/>
  <c r="F9" i="2"/>
  <c r="F10" i="2"/>
  <c r="F11" i="2"/>
  <c r="F12" i="2"/>
  <c r="F3" i="2"/>
  <c r="G3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G40" i="2" s="1"/>
  <c r="F39" i="2"/>
  <c r="G39" i="2" s="1"/>
  <c r="F38" i="2"/>
  <c r="F37" i="2"/>
  <c r="F36" i="2"/>
  <c r="F35" i="2"/>
  <c r="F34" i="2"/>
  <c r="F33" i="2"/>
  <c r="G42" i="2" s="1"/>
  <c r="F32" i="2"/>
  <c r="F31" i="2"/>
  <c r="F30" i="2"/>
  <c r="F29" i="2"/>
  <c r="F28" i="2"/>
  <c r="F27" i="2"/>
  <c r="F26" i="2"/>
  <c r="F25" i="2"/>
  <c r="F24" i="2"/>
  <c r="F23" i="2"/>
  <c r="G23" i="2" s="1"/>
  <c r="F22" i="2"/>
  <c r="F21" i="2"/>
  <c r="F20" i="2"/>
  <c r="F19" i="2"/>
  <c r="G19" i="2" s="1"/>
  <c r="F18" i="2"/>
  <c r="G18" i="2" s="1"/>
  <c r="F17" i="2"/>
  <c r="F16" i="2"/>
  <c r="F15" i="2"/>
  <c r="F14" i="2"/>
  <c r="F13" i="2"/>
  <c r="G13" i="2" s="1"/>
  <c r="G6" i="2"/>
  <c r="G7" i="2" l="1"/>
  <c r="G8" i="2"/>
  <c r="G11" i="2"/>
  <c r="G32" i="2"/>
  <c r="G25" i="2"/>
  <c r="H25" i="2" s="1"/>
  <c r="G26" i="2"/>
  <c r="G4" i="2"/>
  <c r="H4" i="2" s="1"/>
  <c r="G12" i="2"/>
  <c r="H12" i="2" s="1"/>
  <c r="G28" i="2"/>
  <c r="H28" i="2" s="1"/>
  <c r="G24" i="2"/>
  <c r="H24" i="2" s="1"/>
  <c r="G27" i="2"/>
  <c r="H27" i="2" s="1"/>
  <c r="G5" i="2"/>
  <c r="H5" i="2" s="1"/>
  <c r="G21" i="2"/>
  <c r="G29" i="2"/>
  <c r="G37" i="2"/>
  <c r="G14" i="2"/>
  <c r="H50" i="2"/>
  <c r="G34" i="2"/>
  <c r="H34" i="2" s="1"/>
  <c r="G20" i="2"/>
  <c r="H20" i="2" s="1"/>
  <c r="G22" i="2"/>
  <c r="H22" i="2" s="1"/>
  <c r="H44" i="2"/>
  <c r="G9" i="2"/>
  <c r="H9" i="2" s="1"/>
  <c r="G16" i="2"/>
  <c r="H16" i="2" s="1"/>
  <c r="G30" i="2"/>
  <c r="H30" i="2" s="1"/>
  <c r="H52" i="2"/>
  <c r="G41" i="2"/>
  <c r="G35" i="2"/>
  <c r="G36" i="2"/>
  <c r="H36" i="2" s="1"/>
  <c r="G15" i="2"/>
  <c r="G10" i="2"/>
  <c r="H10" i="2" s="1"/>
  <c r="G17" i="2"/>
  <c r="H17" i="2" s="1"/>
  <c r="G31" i="2"/>
  <c r="H31" i="2" s="1"/>
  <c r="G38" i="2"/>
  <c r="H38" i="2" s="1"/>
  <c r="H47" i="2"/>
  <c r="H39" i="2"/>
  <c r="H23" i="2"/>
  <c r="H15" i="2"/>
  <c r="H7" i="2"/>
  <c r="H14" i="2"/>
  <c r="H6" i="2"/>
  <c r="H51" i="2"/>
  <c r="H43" i="2"/>
  <c r="H35" i="2"/>
  <c r="H40" i="2"/>
  <c r="H32" i="2"/>
  <c r="H37" i="2"/>
  <c r="H13" i="2"/>
  <c r="H19" i="2"/>
  <c r="H11" i="2"/>
  <c r="H48" i="2"/>
  <c r="H8" i="2"/>
  <c r="H26" i="2"/>
  <c r="H18" i="2"/>
  <c r="H49" i="2"/>
  <c r="H41" i="2"/>
  <c r="H33" i="2"/>
  <c r="H46" i="2"/>
  <c r="H3" i="2"/>
  <c r="H45" i="2"/>
  <c r="H29" i="2"/>
  <c r="H21" i="2"/>
  <c r="H42" i="2"/>
  <c r="G33" i="2"/>
</calcChain>
</file>

<file path=xl/sharedStrings.xml><?xml version="1.0" encoding="utf-8"?>
<sst xmlns="http://schemas.openxmlformats.org/spreadsheetml/2006/main" count="182" uniqueCount="79">
  <si>
    <t>Name</t>
  </si>
  <si>
    <t>Volume</t>
  </si>
  <si>
    <t>Background</t>
  </si>
  <si>
    <t>Background Level</t>
  </si>
  <si>
    <t>Background Type</t>
  </si>
  <si>
    <t>Median Intensity</t>
  </si>
  <si>
    <t>Average Intensity</t>
  </si>
  <si>
    <t>Mode Intensity</t>
  </si>
  <si>
    <t>Std Dev</t>
  </si>
  <si>
    <t>Variance</t>
  </si>
  <si>
    <t>Min Intensity</t>
  </si>
  <si>
    <t>Max Intensity</t>
  </si>
  <si>
    <t>Percent</t>
  </si>
  <si>
    <t>Area &gt; Background</t>
  </si>
  <si>
    <t>Centre X</t>
  </si>
  <si>
    <t>Centre Y</t>
  </si>
  <si>
    <t>Width</t>
  </si>
  <si>
    <t>Height</t>
  </si>
  <si>
    <t>Area</t>
  </si>
  <si>
    <t>Comment</t>
  </si>
  <si>
    <t>1 cell(1, 1)</t>
  </si>
  <si>
    <t>None</t>
  </si>
  <si>
    <t>1 cell(2, 1)</t>
  </si>
  <si>
    <t>1 cell(3, 1)</t>
  </si>
  <si>
    <t>1 cell(4, 1)</t>
  </si>
  <si>
    <t>1 cell(5, 1)</t>
  </si>
  <si>
    <t>1 cell(6, 1)</t>
  </si>
  <si>
    <t>1 cell(7, 1)</t>
  </si>
  <si>
    <t>1 cell(8, 1)</t>
  </si>
  <si>
    <t>1 cell(9, 1)</t>
  </si>
  <si>
    <t>1 cell(10, 1)</t>
  </si>
  <si>
    <t>2 cell(1, 1)</t>
  </si>
  <si>
    <t>2 cell(2, 1)</t>
  </si>
  <si>
    <t>2 cell(3, 1)</t>
  </si>
  <si>
    <t>2 cell(4, 1)</t>
  </si>
  <si>
    <t>2 cell(5, 1)</t>
  </si>
  <si>
    <t>2 cell(6, 1)</t>
  </si>
  <si>
    <t>2 cell(7, 1)</t>
  </si>
  <si>
    <t>2 cell(8, 1)</t>
  </si>
  <si>
    <t>2 cell(9, 1)</t>
  </si>
  <si>
    <t>2 cell(10, 1)</t>
  </si>
  <si>
    <t>3 cell(1, 1)</t>
  </si>
  <si>
    <t>3 cell(2, 1)</t>
  </si>
  <si>
    <t>3 cell(3, 1)</t>
  </si>
  <si>
    <t>3 cell(4, 1)</t>
  </si>
  <si>
    <t>3 cell(5, 1)</t>
  </si>
  <si>
    <t>3 cell(6, 1)</t>
  </si>
  <si>
    <t>3 cell(7, 1)</t>
  </si>
  <si>
    <t>3 cell(8, 1)</t>
  </si>
  <si>
    <t>3 cell(9, 1)</t>
  </si>
  <si>
    <t>3 cell(10, 1)</t>
  </si>
  <si>
    <t>4 cell(1, 1)</t>
  </si>
  <si>
    <t>4 cell(2, 1)</t>
  </si>
  <si>
    <t>4 cell(3, 1)</t>
  </si>
  <si>
    <t>4 cell(4, 1)</t>
  </si>
  <si>
    <t>4 cell(5, 1)</t>
  </si>
  <si>
    <t>4 cell(6, 1)</t>
  </si>
  <si>
    <t>4 cell(7, 1)</t>
  </si>
  <si>
    <t>4 cell(8, 1)</t>
  </si>
  <si>
    <t>4 cell(9, 1)</t>
  </si>
  <si>
    <t>4 cell(10, 1)</t>
  </si>
  <si>
    <t>5 cell(1, 1)</t>
  </si>
  <si>
    <t>5 cell(2, 1)</t>
  </si>
  <si>
    <t>5 cell(3, 1)</t>
  </si>
  <si>
    <t>5 cell(4, 1)</t>
  </si>
  <si>
    <t>5 cell(5, 1)</t>
  </si>
  <si>
    <t>5 cell(6, 1)</t>
  </si>
  <si>
    <t>5 cell(7, 1)</t>
  </si>
  <si>
    <t>5 cell(8, 1)</t>
  </si>
  <si>
    <t>5 cell(9, 1)</t>
  </si>
  <si>
    <t>5 cell(10, 1)</t>
  </si>
  <si>
    <t>Minus Backg.</t>
  </si>
  <si>
    <t>Normalization</t>
  </si>
  <si>
    <t>Bound apparent</t>
  </si>
  <si>
    <t>50bp</t>
  </si>
  <si>
    <t>40bp</t>
  </si>
  <si>
    <t>30 bp</t>
  </si>
  <si>
    <t>20 bp</t>
  </si>
  <si>
    <t>10 bp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</si>
</sst>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0" fillId="33" borderId="0" xfId="0" applyFill="1"/>
    <xf numFmtId="0" fontId="0" fillId="0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52"/>
  <sheetViews>
    <sheetView workbookViewId="0">
      <selection activeCell="T2" sqref="T2:T52"/>
    </sheetView>
  </sheetViews>
  <sheetFormatPr baseColWidth="10" defaultRowHeight="16" x14ac:dyDescent="0.2"/>
  <sheetData>
    <row r="1" spans="2:21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</row>
    <row r="2" spans="2:21" x14ac:dyDescent="0.2">
      <c r="B2" t="s">
        <v>20</v>
      </c>
      <c r="C2">
        <v>2531505</v>
      </c>
      <c r="D2">
        <v>0</v>
      </c>
      <c r="E2">
        <v>0</v>
      </c>
      <c r="F2" t="s">
        <v>21</v>
      </c>
      <c r="G2">
        <v>409.5</v>
      </c>
      <c r="H2">
        <v>453.19</v>
      </c>
      <c r="I2">
        <v>79</v>
      </c>
      <c r="J2">
        <v>310.95999999999998</v>
      </c>
      <c r="K2">
        <v>96699.03</v>
      </c>
      <c r="L2">
        <v>1242</v>
      </c>
      <c r="M2">
        <v>53</v>
      </c>
      <c r="N2">
        <v>3.26</v>
      </c>
      <c r="O2">
        <v>5586</v>
      </c>
      <c r="P2">
        <v>440</v>
      </c>
      <c r="Q2">
        <v>1452</v>
      </c>
      <c r="R2">
        <v>133</v>
      </c>
      <c r="S2">
        <v>42</v>
      </c>
      <c r="T2">
        <v>5586</v>
      </c>
    </row>
    <row r="3" spans="2:21" x14ac:dyDescent="0.2">
      <c r="B3" t="s">
        <v>22</v>
      </c>
      <c r="C3">
        <v>2222113</v>
      </c>
      <c r="D3">
        <v>0</v>
      </c>
      <c r="E3">
        <v>0</v>
      </c>
      <c r="F3" t="s">
        <v>21</v>
      </c>
      <c r="G3">
        <v>359</v>
      </c>
      <c r="H3">
        <v>394.83</v>
      </c>
      <c r="I3">
        <v>93</v>
      </c>
      <c r="J3">
        <v>256.89999999999998</v>
      </c>
      <c r="K3">
        <v>65998.92</v>
      </c>
      <c r="L3">
        <v>1094</v>
      </c>
      <c r="M3">
        <v>65</v>
      </c>
      <c r="N3">
        <v>2.86</v>
      </c>
      <c r="O3">
        <v>5628</v>
      </c>
      <c r="P3">
        <v>574</v>
      </c>
      <c r="Q3">
        <v>1451</v>
      </c>
      <c r="R3">
        <v>134</v>
      </c>
      <c r="S3">
        <v>43</v>
      </c>
      <c r="T3">
        <v>5628</v>
      </c>
    </row>
    <row r="4" spans="2:21" x14ac:dyDescent="0.2">
      <c r="B4" t="s">
        <v>23</v>
      </c>
      <c r="C4">
        <v>1053736</v>
      </c>
      <c r="D4">
        <v>0</v>
      </c>
      <c r="E4">
        <v>0</v>
      </c>
      <c r="F4" t="s">
        <v>21</v>
      </c>
      <c r="G4">
        <v>182</v>
      </c>
      <c r="H4">
        <v>188.64</v>
      </c>
      <c r="I4">
        <v>109</v>
      </c>
      <c r="J4">
        <v>73.88</v>
      </c>
      <c r="K4">
        <v>5457.7</v>
      </c>
      <c r="L4">
        <v>393</v>
      </c>
      <c r="M4">
        <v>58</v>
      </c>
      <c r="N4">
        <v>1.36</v>
      </c>
      <c r="O4">
        <v>5586</v>
      </c>
      <c r="P4">
        <v>707</v>
      </c>
      <c r="Q4">
        <v>1451</v>
      </c>
      <c r="R4">
        <v>133</v>
      </c>
      <c r="S4">
        <v>42</v>
      </c>
      <c r="T4">
        <v>5586</v>
      </c>
    </row>
    <row r="5" spans="2:21" x14ac:dyDescent="0.2">
      <c r="B5" t="s">
        <v>24</v>
      </c>
      <c r="C5">
        <v>712597</v>
      </c>
      <c r="D5">
        <v>0</v>
      </c>
      <c r="E5">
        <v>0</v>
      </c>
      <c r="F5" t="s">
        <v>21</v>
      </c>
      <c r="G5">
        <v>134</v>
      </c>
      <c r="H5">
        <v>126.62</v>
      </c>
      <c r="I5">
        <v>143</v>
      </c>
      <c r="J5">
        <v>33.520000000000003</v>
      </c>
      <c r="K5">
        <v>1123.5</v>
      </c>
      <c r="L5">
        <v>208</v>
      </c>
      <c r="M5">
        <v>52</v>
      </c>
      <c r="N5">
        <v>0.92</v>
      </c>
      <c r="O5">
        <v>5628</v>
      </c>
      <c r="P5">
        <v>841</v>
      </c>
      <c r="Q5">
        <v>1450</v>
      </c>
      <c r="R5">
        <v>134</v>
      </c>
      <c r="S5">
        <v>43</v>
      </c>
      <c r="T5">
        <v>5628</v>
      </c>
    </row>
    <row r="6" spans="2:21" x14ac:dyDescent="0.2">
      <c r="B6" t="s">
        <v>25</v>
      </c>
      <c r="C6">
        <v>619944</v>
      </c>
      <c r="D6">
        <v>0</v>
      </c>
      <c r="E6">
        <v>0</v>
      </c>
      <c r="F6" t="s">
        <v>21</v>
      </c>
      <c r="G6">
        <v>113</v>
      </c>
      <c r="H6">
        <v>110.98</v>
      </c>
      <c r="I6">
        <v>112</v>
      </c>
      <c r="J6">
        <v>18.739999999999998</v>
      </c>
      <c r="K6">
        <v>351.13</v>
      </c>
      <c r="L6">
        <v>183</v>
      </c>
      <c r="M6">
        <v>60</v>
      </c>
      <c r="N6">
        <v>0.8</v>
      </c>
      <c r="O6">
        <v>5586</v>
      </c>
      <c r="P6">
        <v>974</v>
      </c>
      <c r="Q6">
        <v>1449</v>
      </c>
      <c r="R6">
        <v>133</v>
      </c>
      <c r="S6">
        <v>43</v>
      </c>
      <c r="T6">
        <v>5586</v>
      </c>
    </row>
    <row r="7" spans="2:21" x14ac:dyDescent="0.2">
      <c r="B7" t="s">
        <v>26</v>
      </c>
      <c r="C7">
        <v>570027</v>
      </c>
      <c r="D7">
        <v>0</v>
      </c>
      <c r="E7">
        <v>0</v>
      </c>
      <c r="F7" t="s">
        <v>21</v>
      </c>
      <c r="G7">
        <v>101</v>
      </c>
      <c r="H7">
        <v>102.05</v>
      </c>
      <c r="I7">
        <v>106</v>
      </c>
      <c r="J7">
        <v>17.059999999999999</v>
      </c>
      <c r="K7">
        <v>291.04000000000002</v>
      </c>
      <c r="L7">
        <v>164</v>
      </c>
      <c r="M7">
        <v>57</v>
      </c>
      <c r="N7">
        <v>0.73</v>
      </c>
      <c r="O7">
        <v>5586</v>
      </c>
      <c r="P7">
        <v>1107</v>
      </c>
      <c r="Q7">
        <v>1448</v>
      </c>
      <c r="R7">
        <v>133</v>
      </c>
      <c r="S7">
        <v>43</v>
      </c>
      <c r="T7">
        <v>5586</v>
      </c>
    </row>
    <row r="8" spans="2:21" x14ac:dyDescent="0.2">
      <c r="B8" t="s">
        <v>27</v>
      </c>
      <c r="C8">
        <v>545380</v>
      </c>
      <c r="D8">
        <v>0</v>
      </c>
      <c r="E8">
        <v>0</v>
      </c>
      <c r="F8" t="s">
        <v>21</v>
      </c>
      <c r="G8">
        <v>96</v>
      </c>
      <c r="H8">
        <v>96.9</v>
      </c>
      <c r="I8">
        <v>92</v>
      </c>
      <c r="J8">
        <v>15.42</v>
      </c>
      <c r="K8">
        <v>237.64</v>
      </c>
      <c r="L8">
        <v>252</v>
      </c>
      <c r="M8">
        <v>51</v>
      </c>
      <c r="N8">
        <v>0.7</v>
      </c>
      <c r="O8">
        <v>5628</v>
      </c>
      <c r="P8">
        <v>1241</v>
      </c>
      <c r="Q8">
        <v>1447</v>
      </c>
      <c r="R8">
        <v>134</v>
      </c>
      <c r="S8">
        <v>43</v>
      </c>
      <c r="T8">
        <v>5628</v>
      </c>
    </row>
    <row r="9" spans="2:21" x14ac:dyDescent="0.2">
      <c r="B9" t="s">
        <v>28</v>
      </c>
      <c r="C9">
        <v>475926</v>
      </c>
      <c r="D9">
        <v>0</v>
      </c>
      <c r="E9">
        <v>0</v>
      </c>
      <c r="F9" t="s">
        <v>21</v>
      </c>
      <c r="G9">
        <v>85</v>
      </c>
      <c r="H9">
        <v>85.2</v>
      </c>
      <c r="I9">
        <v>86</v>
      </c>
      <c r="J9">
        <v>10.31</v>
      </c>
      <c r="K9">
        <v>106.38</v>
      </c>
      <c r="L9">
        <v>172</v>
      </c>
      <c r="M9">
        <v>52</v>
      </c>
      <c r="N9">
        <v>0.61</v>
      </c>
      <c r="O9">
        <v>5586</v>
      </c>
      <c r="P9">
        <v>1374</v>
      </c>
      <c r="Q9">
        <v>1447</v>
      </c>
      <c r="R9">
        <v>133</v>
      </c>
      <c r="S9">
        <v>42</v>
      </c>
      <c r="T9">
        <v>5586</v>
      </c>
    </row>
    <row r="10" spans="2:21" x14ac:dyDescent="0.2">
      <c r="B10" t="s">
        <v>29</v>
      </c>
      <c r="C10">
        <v>460188</v>
      </c>
      <c r="D10">
        <v>0</v>
      </c>
      <c r="E10">
        <v>0</v>
      </c>
      <c r="F10" t="s">
        <v>21</v>
      </c>
      <c r="G10">
        <v>82</v>
      </c>
      <c r="H10">
        <v>81.77</v>
      </c>
      <c r="I10">
        <v>81</v>
      </c>
      <c r="J10">
        <v>9.74</v>
      </c>
      <c r="K10">
        <v>94.94</v>
      </c>
      <c r="L10">
        <v>116</v>
      </c>
      <c r="M10">
        <v>51</v>
      </c>
      <c r="N10">
        <v>0.59</v>
      </c>
      <c r="O10">
        <v>5628</v>
      </c>
      <c r="P10">
        <v>1508</v>
      </c>
      <c r="Q10">
        <v>1446</v>
      </c>
      <c r="R10">
        <v>134</v>
      </c>
      <c r="S10">
        <v>43</v>
      </c>
      <c r="T10">
        <v>5628</v>
      </c>
    </row>
    <row r="11" spans="2:21" x14ac:dyDescent="0.2">
      <c r="B11" t="s">
        <v>30</v>
      </c>
      <c r="C11">
        <v>426409</v>
      </c>
      <c r="D11">
        <v>0</v>
      </c>
      <c r="E11">
        <v>0</v>
      </c>
      <c r="F11" t="s">
        <v>21</v>
      </c>
      <c r="G11">
        <v>76</v>
      </c>
      <c r="H11">
        <v>76.349999999999994</v>
      </c>
      <c r="I11">
        <v>77</v>
      </c>
      <c r="J11">
        <v>9.11</v>
      </c>
      <c r="K11">
        <v>82.99</v>
      </c>
      <c r="L11">
        <v>157</v>
      </c>
      <c r="M11">
        <v>43</v>
      </c>
      <c r="N11">
        <v>0.55000000000000004</v>
      </c>
      <c r="O11">
        <v>5585</v>
      </c>
      <c r="P11">
        <v>1641</v>
      </c>
      <c r="Q11">
        <v>1445</v>
      </c>
      <c r="R11">
        <v>133</v>
      </c>
      <c r="S11">
        <v>44</v>
      </c>
      <c r="T11">
        <v>5585</v>
      </c>
    </row>
    <row r="12" spans="2:21" x14ac:dyDescent="0.2">
      <c r="B12" t="s">
        <v>31</v>
      </c>
      <c r="C12">
        <v>2062722</v>
      </c>
      <c r="D12">
        <v>0</v>
      </c>
      <c r="E12">
        <v>0</v>
      </c>
      <c r="F12" t="s">
        <v>21</v>
      </c>
      <c r="G12">
        <v>455.5</v>
      </c>
      <c r="H12">
        <v>488.1</v>
      </c>
      <c r="I12">
        <v>85</v>
      </c>
      <c r="J12">
        <v>303.31</v>
      </c>
      <c r="K12">
        <v>91997.66</v>
      </c>
      <c r="L12">
        <v>1167</v>
      </c>
      <c r="M12">
        <v>47</v>
      </c>
      <c r="N12">
        <v>2.66</v>
      </c>
      <c r="O12">
        <v>4226</v>
      </c>
      <c r="P12">
        <v>438</v>
      </c>
      <c r="Q12">
        <v>1489</v>
      </c>
      <c r="R12">
        <v>135</v>
      </c>
      <c r="S12">
        <v>32</v>
      </c>
      <c r="T12">
        <v>4226</v>
      </c>
    </row>
    <row r="13" spans="2:21" x14ac:dyDescent="0.2">
      <c r="B13" t="s">
        <v>32</v>
      </c>
      <c r="C13">
        <v>1944278</v>
      </c>
      <c r="D13">
        <v>0</v>
      </c>
      <c r="E13">
        <v>0</v>
      </c>
      <c r="F13" t="s">
        <v>21</v>
      </c>
      <c r="G13">
        <v>439</v>
      </c>
      <c r="H13">
        <v>460.08</v>
      </c>
      <c r="I13">
        <v>99</v>
      </c>
      <c r="J13">
        <v>254.22</v>
      </c>
      <c r="K13">
        <v>64627.51</v>
      </c>
      <c r="L13">
        <v>1055</v>
      </c>
      <c r="M13">
        <v>78</v>
      </c>
      <c r="N13">
        <v>2.5099999999999998</v>
      </c>
      <c r="O13">
        <v>4226</v>
      </c>
      <c r="P13">
        <v>571</v>
      </c>
      <c r="Q13">
        <v>1489</v>
      </c>
      <c r="R13">
        <v>135</v>
      </c>
      <c r="S13">
        <v>32</v>
      </c>
      <c r="T13">
        <v>4226</v>
      </c>
    </row>
    <row r="14" spans="2:21" x14ac:dyDescent="0.2">
      <c r="B14" t="s">
        <v>33</v>
      </c>
      <c r="C14">
        <v>1324807</v>
      </c>
      <c r="D14">
        <v>0</v>
      </c>
      <c r="E14">
        <v>0</v>
      </c>
      <c r="F14" t="s">
        <v>21</v>
      </c>
      <c r="G14">
        <v>309</v>
      </c>
      <c r="H14">
        <v>311.13</v>
      </c>
      <c r="I14">
        <v>207</v>
      </c>
      <c r="J14">
        <v>127.87</v>
      </c>
      <c r="K14">
        <v>16351.54</v>
      </c>
      <c r="L14">
        <v>604</v>
      </c>
      <c r="M14">
        <v>75</v>
      </c>
      <c r="N14">
        <v>1.71</v>
      </c>
      <c r="O14">
        <v>4258</v>
      </c>
      <c r="P14">
        <v>705</v>
      </c>
      <c r="Q14">
        <v>1489</v>
      </c>
      <c r="R14">
        <v>136</v>
      </c>
      <c r="S14">
        <v>32</v>
      </c>
      <c r="T14">
        <v>4258</v>
      </c>
    </row>
    <row r="15" spans="2:21" x14ac:dyDescent="0.2">
      <c r="B15" t="s">
        <v>34</v>
      </c>
      <c r="C15">
        <v>695991</v>
      </c>
      <c r="D15">
        <v>0</v>
      </c>
      <c r="E15">
        <v>0</v>
      </c>
      <c r="F15" t="s">
        <v>21</v>
      </c>
      <c r="G15">
        <v>172</v>
      </c>
      <c r="H15">
        <v>164.77</v>
      </c>
      <c r="I15">
        <v>85</v>
      </c>
      <c r="J15">
        <v>53.9</v>
      </c>
      <c r="K15">
        <v>2905.65</v>
      </c>
      <c r="L15">
        <v>306</v>
      </c>
      <c r="M15">
        <v>61</v>
      </c>
      <c r="N15">
        <v>0.9</v>
      </c>
      <c r="O15">
        <v>4224</v>
      </c>
      <c r="P15">
        <v>838</v>
      </c>
      <c r="Q15">
        <v>1488</v>
      </c>
      <c r="R15">
        <v>135</v>
      </c>
      <c r="S15">
        <v>33</v>
      </c>
      <c r="T15">
        <v>4224</v>
      </c>
    </row>
    <row r="16" spans="2:21" x14ac:dyDescent="0.2">
      <c r="B16" t="s">
        <v>35</v>
      </c>
      <c r="C16">
        <v>551352</v>
      </c>
      <c r="D16">
        <v>0</v>
      </c>
      <c r="E16">
        <v>0</v>
      </c>
      <c r="F16" t="s">
        <v>21</v>
      </c>
      <c r="G16">
        <v>131</v>
      </c>
      <c r="H16">
        <v>130.47</v>
      </c>
      <c r="I16">
        <v>129</v>
      </c>
      <c r="J16">
        <v>24.69</v>
      </c>
      <c r="K16">
        <v>609.66999999999996</v>
      </c>
      <c r="L16">
        <v>204</v>
      </c>
      <c r="M16">
        <v>63</v>
      </c>
      <c r="N16">
        <v>0.71</v>
      </c>
      <c r="O16">
        <v>4226</v>
      </c>
      <c r="P16">
        <v>971</v>
      </c>
      <c r="Q16">
        <v>1488</v>
      </c>
      <c r="R16">
        <v>135</v>
      </c>
      <c r="S16">
        <v>32</v>
      </c>
      <c r="T16">
        <v>4226</v>
      </c>
    </row>
    <row r="17" spans="2:20" x14ac:dyDescent="0.2">
      <c r="B17" t="s">
        <v>36</v>
      </c>
      <c r="C17">
        <v>481514</v>
      </c>
      <c r="D17">
        <v>0</v>
      </c>
      <c r="E17">
        <v>0</v>
      </c>
      <c r="F17" t="s">
        <v>21</v>
      </c>
      <c r="G17">
        <v>111</v>
      </c>
      <c r="H17">
        <v>113.94</v>
      </c>
      <c r="I17">
        <v>105</v>
      </c>
      <c r="J17">
        <v>19.22</v>
      </c>
      <c r="K17">
        <v>369.42</v>
      </c>
      <c r="L17">
        <v>182</v>
      </c>
      <c r="M17">
        <v>62</v>
      </c>
      <c r="N17">
        <v>0.62</v>
      </c>
      <c r="O17">
        <v>4226</v>
      </c>
      <c r="P17">
        <v>1104</v>
      </c>
      <c r="Q17">
        <v>1488</v>
      </c>
      <c r="R17">
        <v>135</v>
      </c>
      <c r="S17">
        <v>32</v>
      </c>
      <c r="T17">
        <v>4226</v>
      </c>
    </row>
    <row r="18" spans="2:20" x14ac:dyDescent="0.2">
      <c r="B18" t="s">
        <v>37</v>
      </c>
      <c r="C18">
        <v>415339</v>
      </c>
      <c r="D18">
        <v>0</v>
      </c>
      <c r="E18">
        <v>0</v>
      </c>
      <c r="F18" t="s">
        <v>21</v>
      </c>
      <c r="G18">
        <v>97</v>
      </c>
      <c r="H18">
        <v>98.33</v>
      </c>
      <c r="I18">
        <v>95</v>
      </c>
      <c r="J18">
        <v>13.59</v>
      </c>
      <c r="K18">
        <v>184.6</v>
      </c>
      <c r="L18">
        <v>139</v>
      </c>
      <c r="M18">
        <v>60</v>
      </c>
      <c r="N18">
        <v>0.54</v>
      </c>
      <c r="O18">
        <v>4224</v>
      </c>
      <c r="P18">
        <v>1237</v>
      </c>
      <c r="Q18">
        <v>1487</v>
      </c>
      <c r="R18">
        <v>135</v>
      </c>
      <c r="S18">
        <v>33</v>
      </c>
      <c r="T18">
        <v>4224</v>
      </c>
    </row>
    <row r="19" spans="2:20" x14ac:dyDescent="0.2">
      <c r="B19" t="s">
        <v>38</v>
      </c>
      <c r="C19">
        <v>360973</v>
      </c>
      <c r="D19">
        <v>0</v>
      </c>
      <c r="E19">
        <v>0</v>
      </c>
      <c r="F19" t="s">
        <v>21</v>
      </c>
      <c r="G19">
        <v>84</v>
      </c>
      <c r="H19">
        <v>84.78</v>
      </c>
      <c r="I19">
        <v>83</v>
      </c>
      <c r="J19">
        <v>9.1</v>
      </c>
      <c r="K19">
        <v>82.84</v>
      </c>
      <c r="L19">
        <v>115</v>
      </c>
      <c r="M19">
        <v>52</v>
      </c>
      <c r="N19">
        <v>0.47</v>
      </c>
      <c r="O19">
        <v>4258</v>
      </c>
      <c r="P19">
        <v>1371</v>
      </c>
      <c r="Q19">
        <v>1487</v>
      </c>
      <c r="R19">
        <v>136</v>
      </c>
      <c r="S19">
        <v>32</v>
      </c>
      <c r="T19">
        <v>4258</v>
      </c>
    </row>
    <row r="20" spans="2:20" x14ac:dyDescent="0.2">
      <c r="B20" t="s">
        <v>39</v>
      </c>
      <c r="C20">
        <v>348403</v>
      </c>
      <c r="D20">
        <v>0</v>
      </c>
      <c r="E20">
        <v>0</v>
      </c>
      <c r="F20" t="s">
        <v>21</v>
      </c>
      <c r="G20">
        <v>83</v>
      </c>
      <c r="H20">
        <v>82.48</v>
      </c>
      <c r="I20">
        <v>86</v>
      </c>
      <c r="J20">
        <v>9.85</v>
      </c>
      <c r="K20">
        <v>97.07</v>
      </c>
      <c r="L20">
        <v>160</v>
      </c>
      <c r="M20">
        <v>50</v>
      </c>
      <c r="N20">
        <v>0.45</v>
      </c>
      <c r="O20">
        <v>4224</v>
      </c>
      <c r="P20">
        <v>1504</v>
      </c>
      <c r="Q20">
        <v>1486</v>
      </c>
      <c r="R20">
        <v>135</v>
      </c>
      <c r="S20">
        <v>33</v>
      </c>
      <c r="T20">
        <v>4224</v>
      </c>
    </row>
    <row r="21" spans="2:20" x14ac:dyDescent="0.2">
      <c r="B21" t="s">
        <v>40</v>
      </c>
      <c r="C21">
        <v>329673</v>
      </c>
      <c r="D21">
        <v>0</v>
      </c>
      <c r="E21">
        <v>0</v>
      </c>
      <c r="F21" t="s">
        <v>21</v>
      </c>
      <c r="G21">
        <v>78</v>
      </c>
      <c r="H21">
        <v>78.05</v>
      </c>
      <c r="I21">
        <v>81</v>
      </c>
      <c r="J21">
        <v>9.18</v>
      </c>
      <c r="K21">
        <v>84.23</v>
      </c>
      <c r="L21">
        <v>109</v>
      </c>
      <c r="M21">
        <v>44</v>
      </c>
      <c r="N21">
        <v>0.42</v>
      </c>
      <c r="O21">
        <v>4224</v>
      </c>
      <c r="P21">
        <v>1637</v>
      </c>
      <c r="Q21">
        <v>1485</v>
      </c>
      <c r="R21">
        <v>135</v>
      </c>
      <c r="S21">
        <v>33</v>
      </c>
      <c r="T21">
        <v>4224</v>
      </c>
    </row>
    <row r="22" spans="2:20" x14ac:dyDescent="0.2">
      <c r="B22" t="s">
        <v>41</v>
      </c>
      <c r="C22">
        <v>1630985</v>
      </c>
      <c r="D22">
        <v>0</v>
      </c>
      <c r="E22">
        <v>0</v>
      </c>
      <c r="F22" t="s">
        <v>21</v>
      </c>
      <c r="G22">
        <v>268</v>
      </c>
      <c r="H22">
        <v>291.98</v>
      </c>
      <c r="I22">
        <v>79</v>
      </c>
      <c r="J22">
        <v>162.13999999999999</v>
      </c>
      <c r="K22">
        <v>26290.92</v>
      </c>
      <c r="L22">
        <v>698</v>
      </c>
      <c r="M22">
        <v>54</v>
      </c>
      <c r="N22">
        <v>2.1</v>
      </c>
      <c r="O22">
        <v>5586</v>
      </c>
      <c r="P22">
        <v>437</v>
      </c>
      <c r="Q22">
        <v>1528</v>
      </c>
      <c r="R22">
        <v>133</v>
      </c>
      <c r="S22">
        <v>42</v>
      </c>
      <c r="T22">
        <v>5586</v>
      </c>
    </row>
    <row r="23" spans="2:20" x14ac:dyDescent="0.2">
      <c r="B23" t="s">
        <v>42</v>
      </c>
      <c r="C23">
        <v>1626539</v>
      </c>
      <c r="D23">
        <v>0</v>
      </c>
      <c r="E23">
        <v>0</v>
      </c>
      <c r="F23" t="s">
        <v>21</v>
      </c>
      <c r="G23">
        <v>263</v>
      </c>
      <c r="H23">
        <v>291.18</v>
      </c>
      <c r="I23">
        <v>201</v>
      </c>
      <c r="J23">
        <v>141.51</v>
      </c>
      <c r="K23">
        <v>20025.82</v>
      </c>
      <c r="L23">
        <v>685</v>
      </c>
      <c r="M23">
        <v>75</v>
      </c>
      <c r="N23">
        <v>2.1</v>
      </c>
      <c r="O23">
        <v>5586</v>
      </c>
      <c r="P23">
        <v>570</v>
      </c>
      <c r="Q23">
        <v>1528</v>
      </c>
      <c r="R23">
        <v>133</v>
      </c>
      <c r="S23">
        <v>42</v>
      </c>
      <c r="T23">
        <v>5586</v>
      </c>
    </row>
    <row r="24" spans="2:20" x14ac:dyDescent="0.2">
      <c r="B24" t="s">
        <v>43</v>
      </c>
      <c r="C24">
        <v>1479634</v>
      </c>
      <c r="D24">
        <v>0</v>
      </c>
      <c r="E24">
        <v>0</v>
      </c>
      <c r="F24" t="s">
        <v>21</v>
      </c>
      <c r="G24">
        <v>245</v>
      </c>
      <c r="H24">
        <v>262.91000000000003</v>
      </c>
      <c r="I24">
        <v>161</v>
      </c>
      <c r="J24">
        <v>112.52</v>
      </c>
      <c r="K24">
        <v>12660</v>
      </c>
      <c r="L24">
        <v>561</v>
      </c>
      <c r="M24">
        <v>62</v>
      </c>
      <c r="N24">
        <v>1.91</v>
      </c>
      <c r="O24">
        <v>5628</v>
      </c>
      <c r="P24">
        <v>704</v>
      </c>
      <c r="Q24">
        <v>1528</v>
      </c>
      <c r="R24">
        <v>134</v>
      </c>
      <c r="S24">
        <v>42</v>
      </c>
      <c r="T24">
        <v>5628</v>
      </c>
    </row>
    <row r="25" spans="2:20" x14ac:dyDescent="0.2">
      <c r="B25" t="s">
        <v>44</v>
      </c>
      <c r="C25">
        <v>1301460</v>
      </c>
      <c r="D25">
        <v>0</v>
      </c>
      <c r="E25">
        <v>0</v>
      </c>
      <c r="F25" t="s">
        <v>21</v>
      </c>
      <c r="G25">
        <v>216</v>
      </c>
      <c r="H25">
        <v>232.99</v>
      </c>
      <c r="I25">
        <v>92</v>
      </c>
      <c r="J25">
        <v>114.73</v>
      </c>
      <c r="K25">
        <v>13163.66</v>
      </c>
      <c r="L25">
        <v>538</v>
      </c>
      <c r="M25">
        <v>65</v>
      </c>
      <c r="N25">
        <v>1.68</v>
      </c>
      <c r="O25">
        <v>5586</v>
      </c>
      <c r="P25">
        <v>837</v>
      </c>
      <c r="Q25">
        <v>1527</v>
      </c>
      <c r="R25">
        <v>133</v>
      </c>
      <c r="S25">
        <v>43</v>
      </c>
      <c r="T25">
        <v>5586</v>
      </c>
    </row>
    <row r="26" spans="2:20" x14ac:dyDescent="0.2">
      <c r="B26" t="s">
        <v>45</v>
      </c>
      <c r="C26">
        <v>890666</v>
      </c>
      <c r="D26">
        <v>0</v>
      </c>
      <c r="E26">
        <v>0</v>
      </c>
      <c r="F26" t="s">
        <v>21</v>
      </c>
      <c r="G26">
        <v>159</v>
      </c>
      <c r="H26">
        <v>159.44999999999999</v>
      </c>
      <c r="I26">
        <v>98</v>
      </c>
      <c r="J26">
        <v>52.71</v>
      </c>
      <c r="K26">
        <v>2777.94</v>
      </c>
      <c r="L26">
        <v>324</v>
      </c>
      <c r="M26">
        <v>64</v>
      </c>
      <c r="N26">
        <v>1.1499999999999999</v>
      </c>
      <c r="O26">
        <v>5586</v>
      </c>
      <c r="P26">
        <v>970</v>
      </c>
      <c r="Q26">
        <v>1527</v>
      </c>
      <c r="R26">
        <v>133</v>
      </c>
      <c r="S26">
        <v>42</v>
      </c>
      <c r="T26">
        <v>5586</v>
      </c>
    </row>
    <row r="27" spans="2:20" x14ac:dyDescent="0.2">
      <c r="B27" t="s">
        <v>46</v>
      </c>
      <c r="C27">
        <v>688171</v>
      </c>
      <c r="D27">
        <v>0</v>
      </c>
      <c r="E27">
        <v>0</v>
      </c>
      <c r="F27" t="s">
        <v>21</v>
      </c>
      <c r="G27">
        <v>124</v>
      </c>
      <c r="H27">
        <v>123.2</v>
      </c>
      <c r="I27">
        <v>133</v>
      </c>
      <c r="J27">
        <v>23.03</v>
      </c>
      <c r="K27">
        <v>530.41</v>
      </c>
      <c r="L27">
        <v>191</v>
      </c>
      <c r="M27">
        <v>66</v>
      </c>
      <c r="N27">
        <v>0.89</v>
      </c>
      <c r="O27">
        <v>5586</v>
      </c>
      <c r="P27">
        <v>1103</v>
      </c>
      <c r="Q27">
        <v>1527</v>
      </c>
      <c r="R27">
        <v>133</v>
      </c>
      <c r="S27">
        <v>42</v>
      </c>
      <c r="T27">
        <v>5586</v>
      </c>
    </row>
    <row r="28" spans="2:20" x14ac:dyDescent="0.2">
      <c r="B28" t="s">
        <v>47</v>
      </c>
      <c r="C28">
        <v>591024</v>
      </c>
      <c r="D28">
        <v>0</v>
      </c>
      <c r="E28">
        <v>0</v>
      </c>
      <c r="F28" t="s">
        <v>21</v>
      </c>
      <c r="G28">
        <v>107</v>
      </c>
      <c r="H28">
        <v>105.8</v>
      </c>
      <c r="I28">
        <v>116</v>
      </c>
      <c r="J28">
        <v>15.81</v>
      </c>
      <c r="K28">
        <v>249.98</v>
      </c>
      <c r="L28">
        <v>159</v>
      </c>
      <c r="M28">
        <v>60</v>
      </c>
      <c r="N28">
        <v>0.76</v>
      </c>
      <c r="O28">
        <v>5586</v>
      </c>
      <c r="P28">
        <v>1236</v>
      </c>
      <c r="Q28">
        <v>1526</v>
      </c>
      <c r="R28">
        <v>133</v>
      </c>
      <c r="S28">
        <v>43</v>
      </c>
      <c r="T28">
        <v>5586</v>
      </c>
    </row>
    <row r="29" spans="2:20" x14ac:dyDescent="0.2">
      <c r="B29" t="s">
        <v>48</v>
      </c>
      <c r="C29">
        <v>506033</v>
      </c>
      <c r="D29">
        <v>0</v>
      </c>
      <c r="E29">
        <v>0</v>
      </c>
      <c r="F29" t="s">
        <v>21</v>
      </c>
      <c r="G29">
        <v>90</v>
      </c>
      <c r="H29">
        <v>89.91</v>
      </c>
      <c r="I29">
        <v>90</v>
      </c>
      <c r="J29">
        <v>10.17</v>
      </c>
      <c r="K29">
        <v>103.46</v>
      </c>
      <c r="L29">
        <v>148</v>
      </c>
      <c r="M29">
        <v>50</v>
      </c>
      <c r="N29">
        <v>0.65</v>
      </c>
      <c r="O29">
        <v>5628</v>
      </c>
      <c r="P29">
        <v>1370</v>
      </c>
      <c r="Q29">
        <v>1526</v>
      </c>
      <c r="R29">
        <v>134</v>
      </c>
      <c r="S29">
        <v>42</v>
      </c>
      <c r="T29">
        <v>5628</v>
      </c>
    </row>
    <row r="30" spans="2:20" x14ac:dyDescent="0.2">
      <c r="B30" t="s">
        <v>49</v>
      </c>
      <c r="C30">
        <v>482733</v>
      </c>
      <c r="D30">
        <v>0</v>
      </c>
      <c r="E30">
        <v>0</v>
      </c>
      <c r="F30" t="s">
        <v>21</v>
      </c>
      <c r="G30">
        <v>86</v>
      </c>
      <c r="H30">
        <v>86.42</v>
      </c>
      <c r="I30">
        <v>86</v>
      </c>
      <c r="J30">
        <v>14.44</v>
      </c>
      <c r="K30">
        <v>208.42</v>
      </c>
      <c r="L30">
        <v>438</v>
      </c>
      <c r="M30">
        <v>51</v>
      </c>
      <c r="N30">
        <v>0.62</v>
      </c>
      <c r="O30">
        <v>5586</v>
      </c>
      <c r="P30">
        <v>1503</v>
      </c>
      <c r="Q30">
        <v>1525</v>
      </c>
      <c r="R30">
        <v>133</v>
      </c>
      <c r="S30">
        <v>43</v>
      </c>
      <c r="T30">
        <v>5586</v>
      </c>
    </row>
    <row r="31" spans="2:20" x14ac:dyDescent="0.2">
      <c r="B31" t="s">
        <v>50</v>
      </c>
      <c r="C31">
        <v>449235</v>
      </c>
      <c r="D31">
        <v>0</v>
      </c>
      <c r="E31">
        <v>0</v>
      </c>
      <c r="F31" t="s">
        <v>21</v>
      </c>
      <c r="G31">
        <v>81</v>
      </c>
      <c r="H31">
        <v>80.42</v>
      </c>
      <c r="I31">
        <v>84</v>
      </c>
      <c r="J31">
        <v>8.68</v>
      </c>
      <c r="K31">
        <v>75.290000000000006</v>
      </c>
      <c r="L31">
        <v>130</v>
      </c>
      <c r="M31">
        <v>47</v>
      </c>
      <c r="N31">
        <v>0.57999999999999996</v>
      </c>
      <c r="O31">
        <v>5586</v>
      </c>
      <c r="P31">
        <v>1636</v>
      </c>
      <c r="Q31">
        <v>1524</v>
      </c>
      <c r="R31">
        <v>133</v>
      </c>
      <c r="S31">
        <v>43</v>
      </c>
      <c r="T31">
        <v>5586</v>
      </c>
    </row>
    <row r="32" spans="2:20" x14ac:dyDescent="0.2">
      <c r="B32" t="s">
        <v>51</v>
      </c>
      <c r="C32">
        <v>2736300</v>
      </c>
      <c r="D32">
        <v>0</v>
      </c>
      <c r="E32">
        <v>0</v>
      </c>
      <c r="F32" t="s">
        <v>21</v>
      </c>
      <c r="G32">
        <v>178</v>
      </c>
      <c r="H32">
        <v>296.14</v>
      </c>
      <c r="I32">
        <v>85</v>
      </c>
      <c r="J32">
        <v>269.14999999999998</v>
      </c>
      <c r="K32">
        <v>72443.960000000006</v>
      </c>
      <c r="L32">
        <v>1276</v>
      </c>
      <c r="M32">
        <v>52</v>
      </c>
      <c r="N32">
        <v>3.53</v>
      </c>
      <c r="O32">
        <v>9240</v>
      </c>
      <c r="P32">
        <v>443</v>
      </c>
      <c r="Q32">
        <v>1584</v>
      </c>
      <c r="R32">
        <v>132</v>
      </c>
      <c r="S32">
        <v>70</v>
      </c>
      <c r="T32">
        <v>9240</v>
      </c>
    </row>
    <row r="33" spans="2:20" x14ac:dyDescent="0.2">
      <c r="B33" t="s">
        <v>52</v>
      </c>
      <c r="C33">
        <v>2698132</v>
      </c>
      <c r="D33">
        <v>0</v>
      </c>
      <c r="E33">
        <v>0</v>
      </c>
      <c r="F33" t="s">
        <v>21</v>
      </c>
      <c r="G33">
        <v>181</v>
      </c>
      <c r="H33">
        <v>289.81</v>
      </c>
      <c r="I33">
        <v>123</v>
      </c>
      <c r="J33">
        <v>234.09</v>
      </c>
      <c r="K33">
        <v>54797.74</v>
      </c>
      <c r="L33">
        <v>1115</v>
      </c>
      <c r="M33">
        <v>74</v>
      </c>
      <c r="N33">
        <v>3.48</v>
      </c>
      <c r="O33">
        <v>9310</v>
      </c>
      <c r="P33">
        <v>575</v>
      </c>
      <c r="Q33">
        <v>1584</v>
      </c>
      <c r="R33">
        <v>133</v>
      </c>
      <c r="S33">
        <v>70</v>
      </c>
      <c r="T33">
        <v>9310</v>
      </c>
    </row>
    <row r="34" spans="2:20" x14ac:dyDescent="0.2">
      <c r="B34" t="s">
        <v>53</v>
      </c>
      <c r="C34">
        <v>2474475</v>
      </c>
      <c r="D34">
        <v>0</v>
      </c>
      <c r="E34">
        <v>0</v>
      </c>
      <c r="F34" t="s">
        <v>21</v>
      </c>
      <c r="G34">
        <v>172</v>
      </c>
      <c r="H34">
        <v>267.8</v>
      </c>
      <c r="I34">
        <v>99</v>
      </c>
      <c r="J34">
        <v>202.09</v>
      </c>
      <c r="K34">
        <v>40840.949999999997</v>
      </c>
      <c r="L34">
        <v>872</v>
      </c>
      <c r="M34">
        <v>67</v>
      </c>
      <c r="N34">
        <v>3.19</v>
      </c>
      <c r="O34">
        <v>9240</v>
      </c>
      <c r="P34">
        <v>708</v>
      </c>
      <c r="Q34">
        <v>1584</v>
      </c>
      <c r="R34">
        <v>132</v>
      </c>
      <c r="S34">
        <v>70</v>
      </c>
      <c r="T34">
        <v>9240</v>
      </c>
    </row>
    <row r="35" spans="2:20" x14ac:dyDescent="0.2">
      <c r="B35" t="s">
        <v>54</v>
      </c>
      <c r="C35">
        <v>2471754</v>
      </c>
      <c r="D35">
        <v>0</v>
      </c>
      <c r="E35">
        <v>0</v>
      </c>
      <c r="F35" t="s">
        <v>21</v>
      </c>
      <c r="G35">
        <v>169</v>
      </c>
      <c r="H35">
        <v>265.49</v>
      </c>
      <c r="I35">
        <v>101</v>
      </c>
      <c r="J35">
        <v>199.39</v>
      </c>
      <c r="K35">
        <v>39756.36</v>
      </c>
      <c r="L35">
        <v>1037</v>
      </c>
      <c r="M35">
        <v>64</v>
      </c>
      <c r="N35">
        <v>3.19</v>
      </c>
      <c r="O35">
        <v>9310</v>
      </c>
      <c r="P35">
        <v>840</v>
      </c>
      <c r="Q35">
        <v>1584</v>
      </c>
      <c r="R35">
        <v>133</v>
      </c>
      <c r="S35">
        <v>70</v>
      </c>
      <c r="T35">
        <v>9310</v>
      </c>
    </row>
    <row r="36" spans="2:20" x14ac:dyDescent="0.2">
      <c r="B36" t="s">
        <v>55</v>
      </c>
      <c r="C36">
        <v>2324558</v>
      </c>
      <c r="D36">
        <v>0</v>
      </c>
      <c r="E36">
        <v>0</v>
      </c>
      <c r="F36" t="s">
        <v>21</v>
      </c>
      <c r="G36">
        <v>183</v>
      </c>
      <c r="H36">
        <v>251.58</v>
      </c>
      <c r="I36">
        <v>95</v>
      </c>
      <c r="J36">
        <v>169.72</v>
      </c>
      <c r="K36">
        <v>28803.87</v>
      </c>
      <c r="L36">
        <v>687</v>
      </c>
      <c r="M36">
        <v>69</v>
      </c>
      <c r="N36">
        <v>3</v>
      </c>
      <c r="O36">
        <v>9240</v>
      </c>
      <c r="P36">
        <v>973</v>
      </c>
      <c r="Q36">
        <v>1584</v>
      </c>
      <c r="R36">
        <v>132</v>
      </c>
      <c r="S36">
        <v>70</v>
      </c>
      <c r="T36">
        <v>9240</v>
      </c>
    </row>
    <row r="37" spans="2:20" x14ac:dyDescent="0.2">
      <c r="B37" t="s">
        <v>56</v>
      </c>
      <c r="C37">
        <v>2092108</v>
      </c>
      <c r="D37">
        <v>0</v>
      </c>
      <c r="E37">
        <v>0</v>
      </c>
      <c r="F37" t="s">
        <v>21</v>
      </c>
      <c r="G37">
        <v>165</v>
      </c>
      <c r="H37">
        <v>226.42</v>
      </c>
      <c r="I37">
        <v>109</v>
      </c>
      <c r="J37">
        <v>141.74</v>
      </c>
      <c r="K37">
        <v>20091.32</v>
      </c>
      <c r="L37">
        <v>604</v>
      </c>
      <c r="M37">
        <v>59</v>
      </c>
      <c r="N37">
        <v>2.7</v>
      </c>
      <c r="O37">
        <v>9240</v>
      </c>
      <c r="P37">
        <v>1105</v>
      </c>
      <c r="Q37">
        <v>1584</v>
      </c>
      <c r="R37">
        <v>132</v>
      </c>
      <c r="S37">
        <v>70</v>
      </c>
      <c r="T37">
        <v>9240</v>
      </c>
    </row>
    <row r="38" spans="2:20" x14ac:dyDescent="0.2">
      <c r="B38" t="s">
        <v>57</v>
      </c>
      <c r="C38">
        <v>1902955</v>
      </c>
      <c r="D38">
        <v>0</v>
      </c>
      <c r="E38">
        <v>0</v>
      </c>
      <c r="F38" t="s">
        <v>21</v>
      </c>
      <c r="G38">
        <v>148</v>
      </c>
      <c r="H38">
        <v>204.4</v>
      </c>
      <c r="I38">
        <v>108</v>
      </c>
      <c r="J38">
        <v>124.63</v>
      </c>
      <c r="K38">
        <v>15533.33</v>
      </c>
      <c r="L38">
        <v>528</v>
      </c>
      <c r="M38">
        <v>55</v>
      </c>
      <c r="N38">
        <v>2.4500000000000002</v>
      </c>
      <c r="O38">
        <v>9310</v>
      </c>
      <c r="P38">
        <v>1237</v>
      </c>
      <c r="Q38">
        <v>1584</v>
      </c>
      <c r="R38">
        <v>133</v>
      </c>
      <c r="S38">
        <v>70</v>
      </c>
      <c r="T38">
        <v>9310</v>
      </c>
    </row>
    <row r="39" spans="2:20" x14ac:dyDescent="0.2">
      <c r="B39" t="s">
        <v>58</v>
      </c>
      <c r="C39">
        <v>1381422</v>
      </c>
      <c r="D39">
        <v>0</v>
      </c>
      <c r="E39">
        <v>0</v>
      </c>
      <c r="F39" t="s">
        <v>21</v>
      </c>
      <c r="G39">
        <v>117</v>
      </c>
      <c r="H39">
        <v>149.5</v>
      </c>
      <c r="I39">
        <v>98</v>
      </c>
      <c r="J39">
        <v>72.37</v>
      </c>
      <c r="K39">
        <v>5238.09</v>
      </c>
      <c r="L39">
        <v>363</v>
      </c>
      <c r="M39">
        <v>61</v>
      </c>
      <c r="N39">
        <v>1.78</v>
      </c>
      <c r="O39">
        <v>9240</v>
      </c>
      <c r="P39">
        <v>1370</v>
      </c>
      <c r="Q39">
        <v>1583</v>
      </c>
      <c r="R39">
        <v>132</v>
      </c>
      <c r="S39">
        <v>71</v>
      </c>
      <c r="T39">
        <v>9240</v>
      </c>
    </row>
    <row r="40" spans="2:20" x14ac:dyDescent="0.2">
      <c r="B40" t="s">
        <v>59</v>
      </c>
      <c r="C40">
        <v>1183073</v>
      </c>
      <c r="D40">
        <v>0</v>
      </c>
      <c r="E40">
        <v>0</v>
      </c>
      <c r="F40" t="s">
        <v>21</v>
      </c>
      <c r="G40">
        <v>103</v>
      </c>
      <c r="H40">
        <v>127.08</v>
      </c>
      <c r="I40">
        <v>88</v>
      </c>
      <c r="J40">
        <v>54.64</v>
      </c>
      <c r="K40">
        <v>2985.52</v>
      </c>
      <c r="L40">
        <v>310</v>
      </c>
      <c r="M40">
        <v>52</v>
      </c>
      <c r="N40">
        <v>1.52</v>
      </c>
      <c r="O40">
        <v>9310</v>
      </c>
      <c r="P40">
        <v>1502</v>
      </c>
      <c r="Q40">
        <v>1583</v>
      </c>
      <c r="R40">
        <v>133</v>
      </c>
      <c r="S40">
        <v>70</v>
      </c>
      <c r="T40">
        <v>9310</v>
      </c>
    </row>
    <row r="41" spans="2:20" x14ac:dyDescent="0.2">
      <c r="B41" t="s">
        <v>60</v>
      </c>
      <c r="C41">
        <v>946300</v>
      </c>
      <c r="D41">
        <v>0</v>
      </c>
      <c r="E41">
        <v>0</v>
      </c>
      <c r="F41" t="s">
        <v>21</v>
      </c>
      <c r="G41">
        <v>96</v>
      </c>
      <c r="H41">
        <v>102.41</v>
      </c>
      <c r="I41">
        <v>88</v>
      </c>
      <c r="J41">
        <v>23.85</v>
      </c>
      <c r="K41">
        <v>568.82000000000005</v>
      </c>
      <c r="L41">
        <v>187</v>
      </c>
      <c r="M41">
        <v>57</v>
      </c>
      <c r="N41">
        <v>1.22</v>
      </c>
      <c r="O41">
        <v>9240</v>
      </c>
      <c r="P41">
        <v>1635</v>
      </c>
      <c r="Q41">
        <v>1582</v>
      </c>
      <c r="R41">
        <v>132</v>
      </c>
      <c r="S41">
        <v>71</v>
      </c>
      <c r="T41">
        <v>9240</v>
      </c>
    </row>
    <row r="42" spans="2:20" x14ac:dyDescent="0.2">
      <c r="B42" t="s">
        <v>61</v>
      </c>
      <c r="C42">
        <v>2929877</v>
      </c>
      <c r="D42">
        <v>0</v>
      </c>
      <c r="E42">
        <v>0</v>
      </c>
      <c r="F42" t="s">
        <v>21</v>
      </c>
      <c r="G42">
        <v>88</v>
      </c>
      <c r="H42">
        <v>166.89</v>
      </c>
      <c r="I42">
        <v>79</v>
      </c>
      <c r="J42">
        <v>177.02</v>
      </c>
      <c r="K42">
        <v>31335.83</v>
      </c>
      <c r="L42">
        <v>1060</v>
      </c>
      <c r="M42">
        <v>45</v>
      </c>
      <c r="N42">
        <v>3.78</v>
      </c>
      <c r="O42">
        <v>17556</v>
      </c>
      <c r="P42">
        <v>445</v>
      </c>
      <c r="Q42">
        <v>1685</v>
      </c>
      <c r="R42">
        <v>133</v>
      </c>
      <c r="S42">
        <v>132</v>
      </c>
      <c r="T42">
        <v>17556</v>
      </c>
    </row>
    <row r="43" spans="2:20" x14ac:dyDescent="0.2">
      <c r="B43" t="s">
        <v>62</v>
      </c>
      <c r="C43">
        <v>2915997</v>
      </c>
      <c r="D43">
        <v>0</v>
      </c>
      <c r="E43">
        <v>0</v>
      </c>
      <c r="F43" t="s">
        <v>21</v>
      </c>
      <c r="G43">
        <v>100</v>
      </c>
      <c r="H43">
        <v>167.36</v>
      </c>
      <c r="I43">
        <v>79</v>
      </c>
      <c r="J43">
        <v>142.04</v>
      </c>
      <c r="K43">
        <v>20175.95</v>
      </c>
      <c r="L43">
        <v>759</v>
      </c>
      <c r="M43">
        <v>50</v>
      </c>
      <c r="N43">
        <v>3.76</v>
      </c>
      <c r="O43">
        <v>17424</v>
      </c>
      <c r="P43">
        <v>578</v>
      </c>
      <c r="Q43">
        <v>1685</v>
      </c>
      <c r="R43">
        <v>132</v>
      </c>
      <c r="S43">
        <v>132</v>
      </c>
      <c r="T43">
        <v>17424</v>
      </c>
    </row>
    <row r="44" spans="2:20" x14ac:dyDescent="0.2">
      <c r="B44" t="s">
        <v>63</v>
      </c>
      <c r="C44">
        <v>2808589</v>
      </c>
      <c r="D44">
        <v>0</v>
      </c>
      <c r="E44">
        <v>0</v>
      </c>
      <c r="F44" t="s">
        <v>21</v>
      </c>
      <c r="G44">
        <v>107</v>
      </c>
      <c r="H44">
        <v>159.97999999999999</v>
      </c>
      <c r="I44">
        <v>79</v>
      </c>
      <c r="J44">
        <v>111.78</v>
      </c>
      <c r="K44">
        <v>12495.61</v>
      </c>
      <c r="L44">
        <v>688</v>
      </c>
      <c r="M44">
        <v>46</v>
      </c>
      <c r="N44">
        <v>3.62</v>
      </c>
      <c r="O44">
        <v>17556</v>
      </c>
      <c r="P44">
        <v>710</v>
      </c>
      <c r="Q44">
        <v>1685</v>
      </c>
      <c r="R44">
        <v>133</v>
      </c>
      <c r="S44">
        <v>132</v>
      </c>
      <c r="T44">
        <v>17556</v>
      </c>
    </row>
    <row r="45" spans="2:20" x14ac:dyDescent="0.2">
      <c r="B45" t="s">
        <v>64</v>
      </c>
      <c r="C45">
        <v>2832257</v>
      </c>
      <c r="D45">
        <v>0</v>
      </c>
      <c r="E45">
        <v>0</v>
      </c>
      <c r="F45" t="s">
        <v>21</v>
      </c>
      <c r="G45">
        <v>108</v>
      </c>
      <c r="H45">
        <v>162.55000000000001</v>
      </c>
      <c r="I45">
        <v>81</v>
      </c>
      <c r="J45">
        <v>126.74</v>
      </c>
      <c r="K45">
        <v>16062.87</v>
      </c>
      <c r="L45">
        <v>715</v>
      </c>
      <c r="M45">
        <v>50</v>
      </c>
      <c r="N45">
        <v>3.65</v>
      </c>
      <c r="O45">
        <v>17424</v>
      </c>
      <c r="P45">
        <v>843</v>
      </c>
      <c r="Q45">
        <v>1685</v>
      </c>
      <c r="R45">
        <v>132</v>
      </c>
      <c r="S45">
        <v>132</v>
      </c>
      <c r="T45">
        <v>17424</v>
      </c>
    </row>
    <row r="46" spans="2:20" x14ac:dyDescent="0.2">
      <c r="B46" t="s">
        <v>65</v>
      </c>
      <c r="C46">
        <v>2831906</v>
      </c>
      <c r="D46">
        <v>0</v>
      </c>
      <c r="E46">
        <v>0</v>
      </c>
      <c r="F46" t="s">
        <v>21</v>
      </c>
      <c r="G46">
        <v>109</v>
      </c>
      <c r="H46">
        <v>161.31</v>
      </c>
      <c r="I46">
        <v>86</v>
      </c>
      <c r="J46">
        <v>118.85</v>
      </c>
      <c r="K46">
        <v>14125.13</v>
      </c>
      <c r="L46">
        <v>585</v>
      </c>
      <c r="M46">
        <v>52</v>
      </c>
      <c r="N46">
        <v>3.65</v>
      </c>
      <c r="O46">
        <v>17556</v>
      </c>
      <c r="P46">
        <v>975</v>
      </c>
      <c r="Q46">
        <v>1685</v>
      </c>
      <c r="R46">
        <v>133</v>
      </c>
      <c r="S46">
        <v>132</v>
      </c>
      <c r="T46">
        <v>17556</v>
      </c>
    </row>
    <row r="47" spans="2:20" x14ac:dyDescent="0.2">
      <c r="B47" t="s">
        <v>66</v>
      </c>
      <c r="C47">
        <v>2761466</v>
      </c>
      <c r="D47">
        <v>0</v>
      </c>
      <c r="E47">
        <v>0</v>
      </c>
      <c r="F47" t="s">
        <v>21</v>
      </c>
      <c r="G47">
        <v>111</v>
      </c>
      <c r="H47">
        <v>157.29</v>
      </c>
      <c r="I47">
        <v>87</v>
      </c>
      <c r="J47">
        <v>106.24</v>
      </c>
      <c r="K47">
        <v>11287.13</v>
      </c>
      <c r="L47">
        <v>532</v>
      </c>
      <c r="M47">
        <v>47</v>
      </c>
      <c r="N47">
        <v>3.56</v>
      </c>
      <c r="O47">
        <v>17556</v>
      </c>
      <c r="P47">
        <v>1108</v>
      </c>
      <c r="Q47">
        <v>1685</v>
      </c>
      <c r="R47">
        <v>133</v>
      </c>
      <c r="S47">
        <v>132</v>
      </c>
      <c r="T47">
        <v>17556</v>
      </c>
    </row>
    <row r="48" spans="2:20" x14ac:dyDescent="0.2">
      <c r="B48" t="s">
        <v>67</v>
      </c>
      <c r="C48">
        <v>2681540</v>
      </c>
      <c r="D48">
        <v>0</v>
      </c>
      <c r="E48">
        <v>0</v>
      </c>
      <c r="F48" t="s">
        <v>21</v>
      </c>
      <c r="G48">
        <v>112</v>
      </c>
      <c r="H48">
        <v>153.9</v>
      </c>
      <c r="I48">
        <v>91</v>
      </c>
      <c r="J48">
        <v>97.67</v>
      </c>
      <c r="K48">
        <v>9539.34</v>
      </c>
      <c r="L48">
        <v>490</v>
      </c>
      <c r="M48">
        <v>60</v>
      </c>
      <c r="N48">
        <v>3.46</v>
      </c>
      <c r="O48">
        <v>17424</v>
      </c>
      <c r="P48">
        <v>1241</v>
      </c>
      <c r="Q48">
        <v>1685</v>
      </c>
      <c r="R48">
        <v>132</v>
      </c>
      <c r="S48">
        <v>132</v>
      </c>
      <c r="T48">
        <v>17424</v>
      </c>
    </row>
    <row r="49" spans="2:20" x14ac:dyDescent="0.2">
      <c r="B49" t="s">
        <v>68</v>
      </c>
      <c r="C49">
        <v>2858850</v>
      </c>
      <c r="D49">
        <v>0</v>
      </c>
      <c r="E49">
        <v>0</v>
      </c>
      <c r="F49" t="s">
        <v>21</v>
      </c>
      <c r="G49">
        <v>112</v>
      </c>
      <c r="H49">
        <v>162.84</v>
      </c>
      <c r="I49">
        <v>90</v>
      </c>
      <c r="J49">
        <v>117.98</v>
      </c>
      <c r="K49">
        <v>13919.27</v>
      </c>
      <c r="L49">
        <v>597</v>
      </c>
      <c r="M49">
        <v>58</v>
      </c>
      <c r="N49">
        <v>3.68</v>
      </c>
      <c r="O49">
        <v>17556</v>
      </c>
      <c r="P49">
        <v>1373</v>
      </c>
      <c r="Q49">
        <v>1684</v>
      </c>
      <c r="R49">
        <v>133</v>
      </c>
      <c r="S49">
        <v>133</v>
      </c>
      <c r="T49">
        <v>17556</v>
      </c>
    </row>
    <row r="50" spans="2:20" x14ac:dyDescent="0.2">
      <c r="B50" t="s">
        <v>69</v>
      </c>
      <c r="C50">
        <v>2939675</v>
      </c>
      <c r="D50">
        <v>0</v>
      </c>
      <c r="E50">
        <v>0</v>
      </c>
      <c r="F50" t="s">
        <v>21</v>
      </c>
      <c r="G50">
        <v>114</v>
      </c>
      <c r="H50">
        <v>168.71</v>
      </c>
      <c r="I50">
        <v>97</v>
      </c>
      <c r="J50">
        <v>127.6</v>
      </c>
      <c r="K50">
        <v>16281.81</v>
      </c>
      <c r="L50">
        <v>660</v>
      </c>
      <c r="M50">
        <v>56</v>
      </c>
      <c r="N50">
        <v>3.79</v>
      </c>
      <c r="O50">
        <v>17424</v>
      </c>
      <c r="P50">
        <v>1506</v>
      </c>
      <c r="Q50">
        <v>1684</v>
      </c>
      <c r="R50">
        <v>132</v>
      </c>
      <c r="S50">
        <v>132</v>
      </c>
      <c r="T50">
        <v>17424</v>
      </c>
    </row>
    <row r="51" spans="2:20" x14ac:dyDescent="0.2">
      <c r="B51" t="s">
        <v>70</v>
      </c>
      <c r="C51">
        <v>3001949</v>
      </c>
      <c r="D51">
        <v>0</v>
      </c>
      <c r="E51">
        <v>0</v>
      </c>
      <c r="F51" t="s">
        <v>21</v>
      </c>
      <c r="G51">
        <v>111</v>
      </c>
      <c r="H51">
        <v>170.99</v>
      </c>
      <c r="I51">
        <v>94</v>
      </c>
      <c r="J51">
        <v>148.82</v>
      </c>
      <c r="K51">
        <v>22147.27</v>
      </c>
      <c r="L51">
        <v>855</v>
      </c>
      <c r="M51">
        <v>54</v>
      </c>
      <c r="N51">
        <v>3.87</v>
      </c>
      <c r="O51">
        <v>17556</v>
      </c>
      <c r="P51">
        <v>1638</v>
      </c>
      <c r="Q51">
        <v>1683</v>
      </c>
      <c r="R51">
        <v>133</v>
      </c>
      <c r="S51">
        <v>133</v>
      </c>
      <c r="T51">
        <v>17556</v>
      </c>
    </row>
    <row r="52" spans="2:20" x14ac:dyDescent="0.2">
      <c r="B52">
        <v>6</v>
      </c>
      <c r="C52">
        <v>1031351</v>
      </c>
      <c r="D52">
        <v>0</v>
      </c>
      <c r="E52">
        <v>0</v>
      </c>
      <c r="F52" t="s">
        <v>21</v>
      </c>
      <c r="G52">
        <v>77</v>
      </c>
      <c r="H52">
        <v>76.58</v>
      </c>
      <c r="I52">
        <v>77</v>
      </c>
      <c r="J52">
        <v>8.65</v>
      </c>
      <c r="K52">
        <v>74.77</v>
      </c>
      <c r="L52">
        <v>119</v>
      </c>
      <c r="M52">
        <v>42</v>
      </c>
      <c r="N52">
        <v>1.33</v>
      </c>
      <c r="O52">
        <v>13468</v>
      </c>
      <c r="P52">
        <v>856</v>
      </c>
      <c r="Q52">
        <v>1834</v>
      </c>
      <c r="R52">
        <v>182</v>
      </c>
      <c r="S52">
        <v>74</v>
      </c>
      <c r="T52">
        <v>13468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3"/>
  <sheetViews>
    <sheetView tabSelected="1" topLeftCell="A27" workbookViewId="0">
      <selection activeCell="H43" sqref="H43:H52"/>
    </sheetView>
  </sheetViews>
  <sheetFormatPr baseColWidth="10" defaultRowHeight="16" x14ac:dyDescent="0.2"/>
  <sheetData>
    <row r="2" spans="1:8" x14ac:dyDescent="0.2">
      <c r="C2" t="s">
        <v>1</v>
      </c>
      <c r="D2" t="s">
        <v>18</v>
      </c>
      <c r="F2" t="s">
        <v>71</v>
      </c>
      <c r="G2" t="s">
        <v>72</v>
      </c>
      <c r="H2" t="s">
        <v>73</v>
      </c>
    </row>
    <row r="3" spans="1:8" x14ac:dyDescent="0.2">
      <c r="A3" s="1" t="s">
        <v>74</v>
      </c>
      <c r="B3" s="1" t="s">
        <v>20</v>
      </c>
      <c r="C3" s="1">
        <v>2531505</v>
      </c>
      <c r="D3" s="1">
        <v>5586</v>
      </c>
      <c r="E3" s="1"/>
      <c r="F3" s="1">
        <f>C3-$C$12</f>
        <v>2105096</v>
      </c>
      <c r="G3" s="1">
        <f>F3/$F$3</f>
        <v>1</v>
      </c>
      <c r="H3" s="1">
        <f>$G$3-G3</f>
        <v>0</v>
      </c>
    </row>
    <row r="4" spans="1:8" x14ac:dyDescent="0.2">
      <c r="B4" t="s">
        <v>22</v>
      </c>
      <c r="C4">
        <v>2222113</v>
      </c>
      <c r="D4">
        <v>5628</v>
      </c>
      <c r="F4" s="2">
        <f t="shared" ref="F4:F12" si="0">C4-$C$12</f>
        <v>1795704</v>
      </c>
      <c r="G4">
        <f t="shared" ref="G4:G12" si="1">F4/$F$3</f>
        <v>0.85302713035415012</v>
      </c>
      <c r="H4">
        <f t="shared" ref="H4:H52" si="2">$G$3-G4</f>
        <v>0.14697286964584988</v>
      </c>
    </row>
    <row r="5" spans="1:8" x14ac:dyDescent="0.2">
      <c r="B5" t="s">
        <v>23</v>
      </c>
      <c r="C5">
        <v>1053736</v>
      </c>
      <c r="D5">
        <v>5586</v>
      </c>
      <c r="F5" s="2">
        <f t="shared" si="0"/>
        <v>627327</v>
      </c>
      <c r="G5">
        <f t="shared" si="1"/>
        <v>0.29800398651652943</v>
      </c>
      <c r="H5">
        <f t="shared" si="2"/>
        <v>0.70199601348347063</v>
      </c>
    </row>
    <row r="6" spans="1:8" x14ac:dyDescent="0.2">
      <c r="B6" t="s">
        <v>24</v>
      </c>
      <c r="C6">
        <v>712597</v>
      </c>
      <c r="D6">
        <v>5628</v>
      </c>
      <c r="F6" s="2">
        <f t="shared" si="0"/>
        <v>286188</v>
      </c>
      <c r="G6">
        <f t="shared" si="1"/>
        <v>0.13595009443749834</v>
      </c>
      <c r="H6">
        <f t="shared" si="2"/>
        <v>0.86404990556250172</v>
      </c>
    </row>
    <row r="7" spans="1:8" x14ac:dyDescent="0.2">
      <c r="B7" t="s">
        <v>25</v>
      </c>
      <c r="C7">
        <v>619944</v>
      </c>
      <c r="D7">
        <v>5586</v>
      </c>
      <c r="F7" s="2">
        <f t="shared" si="0"/>
        <v>193535</v>
      </c>
      <c r="G7">
        <f t="shared" si="1"/>
        <v>9.1936424752125323E-2</v>
      </c>
      <c r="H7">
        <f t="shared" si="2"/>
        <v>0.90806357524787473</v>
      </c>
    </row>
    <row r="8" spans="1:8" x14ac:dyDescent="0.2">
      <c r="B8" t="s">
        <v>26</v>
      </c>
      <c r="C8">
        <v>570027</v>
      </c>
      <c r="D8">
        <v>5586</v>
      </c>
      <c r="F8" s="2">
        <f t="shared" si="0"/>
        <v>143618</v>
      </c>
      <c r="G8">
        <f t="shared" si="1"/>
        <v>6.8223966982978446E-2</v>
      </c>
      <c r="H8">
        <f t="shared" si="2"/>
        <v>0.9317760330170215</v>
      </c>
    </row>
    <row r="9" spans="1:8" x14ac:dyDescent="0.2">
      <c r="B9" t="s">
        <v>27</v>
      </c>
      <c r="C9">
        <v>545380</v>
      </c>
      <c r="D9">
        <v>5628</v>
      </c>
      <c r="F9" s="2">
        <f t="shared" si="0"/>
        <v>118971</v>
      </c>
      <c r="G9">
        <f t="shared" si="1"/>
        <v>5.6515712347560393E-2</v>
      </c>
      <c r="H9">
        <f t="shared" si="2"/>
        <v>0.94348428765243963</v>
      </c>
    </row>
    <row r="10" spans="1:8" x14ac:dyDescent="0.2">
      <c r="B10" t="s">
        <v>28</v>
      </c>
      <c r="C10">
        <v>475926</v>
      </c>
      <c r="D10">
        <v>5586</v>
      </c>
      <c r="F10" s="2">
        <f t="shared" si="0"/>
        <v>49517</v>
      </c>
      <c r="G10">
        <f t="shared" si="1"/>
        <v>2.3522442681948946E-2</v>
      </c>
      <c r="H10">
        <f t="shared" si="2"/>
        <v>0.97647755731805108</v>
      </c>
    </row>
    <row r="11" spans="1:8" x14ac:dyDescent="0.2">
      <c r="B11" t="s">
        <v>29</v>
      </c>
      <c r="C11">
        <v>460188</v>
      </c>
      <c r="D11">
        <v>5628</v>
      </c>
      <c r="F11" s="2">
        <f t="shared" si="0"/>
        <v>33779</v>
      </c>
      <c r="G11">
        <f t="shared" si="1"/>
        <v>1.6046299076146645E-2</v>
      </c>
      <c r="H11">
        <f t="shared" si="2"/>
        <v>0.98395370092385337</v>
      </c>
    </row>
    <row r="12" spans="1:8" x14ac:dyDescent="0.2">
      <c r="B12" t="s">
        <v>30</v>
      </c>
      <c r="C12">
        <v>426409</v>
      </c>
      <c r="D12">
        <v>5585</v>
      </c>
      <c r="F12" s="2">
        <f t="shared" si="0"/>
        <v>0</v>
      </c>
      <c r="G12">
        <f t="shared" si="1"/>
        <v>0</v>
      </c>
      <c r="H12">
        <f t="shared" si="2"/>
        <v>1</v>
      </c>
    </row>
    <row r="13" spans="1:8" x14ac:dyDescent="0.2">
      <c r="A13" s="1" t="s">
        <v>75</v>
      </c>
      <c r="B13" s="1" t="s">
        <v>31</v>
      </c>
      <c r="C13" s="1">
        <v>2062722</v>
      </c>
      <c r="D13" s="1">
        <v>4226</v>
      </c>
      <c r="E13" s="1"/>
      <c r="F13" s="1">
        <f t="shared" ref="F4:F53" si="3">C13-D13*$C$53/$D$53</f>
        <v>1739103.8439263441</v>
      </c>
      <c r="G13" s="1">
        <f>F13/$F$13</f>
        <v>1</v>
      </c>
      <c r="H13" s="1">
        <f t="shared" si="2"/>
        <v>0</v>
      </c>
    </row>
    <row r="14" spans="1:8" x14ac:dyDescent="0.2">
      <c r="B14" t="s">
        <v>32</v>
      </c>
      <c r="C14">
        <v>1944278</v>
      </c>
      <c r="D14">
        <v>4226</v>
      </c>
      <c r="F14">
        <f t="shared" si="3"/>
        <v>1620659.8439263441</v>
      </c>
      <c r="G14">
        <f t="shared" ref="G14:G22" si="4">F14/$F$13</f>
        <v>0.93189365867158858</v>
      </c>
      <c r="H14">
        <f t="shared" si="2"/>
        <v>6.8106341328411424E-2</v>
      </c>
    </row>
    <row r="15" spans="1:8" x14ac:dyDescent="0.2">
      <c r="B15" t="s">
        <v>33</v>
      </c>
      <c r="C15">
        <v>1324807</v>
      </c>
      <c r="D15">
        <v>4258</v>
      </c>
      <c r="F15">
        <f t="shared" si="3"/>
        <v>998738.35149985156</v>
      </c>
      <c r="G15">
        <f t="shared" si="4"/>
        <v>0.57428333275660959</v>
      </c>
      <c r="H15">
        <f t="shared" si="2"/>
        <v>0.42571666724339041</v>
      </c>
    </row>
    <row r="16" spans="1:8" x14ac:dyDescent="0.2">
      <c r="B16" t="s">
        <v>34</v>
      </c>
      <c r="C16">
        <v>695991</v>
      </c>
      <c r="D16">
        <v>4224</v>
      </c>
      <c r="F16">
        <f t="shared" si="3"/>
        <v>372525.99970299972</v>
      </c>
      <c r="G16">
        <f t="shared" si="4"/>
        <v>0.21420572497957013</v>
      </c>
      <c r="H16">
        <f t="shared" si="2"/>
        <v>0.78579427502042987</v>
      </c>
    </row>
    <row r="17" spans="1:8" x14ac:dyDescent="0.2">
      <c r="B17" t="s">
        <v>35</v>
      </c>
      <c r="C17">
        <v>551352</v>
      </c>
      <c r="D17">
        <v>4226</v>
      </c>
      <c r="F17">
        <f t="shared" si="3"/>
        <v>227733.84392634395</v>
      </c>
      <c r="G17">
        <f t="shared" si="4"/>
        <v>0.13094896243354467</v>
      </c>
      <c r="H17">
        <f t="shared" si="2"/>
        <v>0.8690510375664553</v>
      </c>
    </row>
    <row r="18" spans="1:8" x14ac:dyDescent="0.2">
      <c r="B18" t="s">
        <v>36</v>
      </c>
      <c r="C18">
        <v>481514</v>
      </c>
      <c r="D18">
        <v>4226</v>
      </c>
      <c r="F18">
        <f t="shared" si="3"/>
        <v>157895.84392634395</v>
      </c>
      <c r="G18">
        <f t="shared" si="4"/>
        <v>9.0791498436266632E-2</v>
      </c>
      <c r="H18">
        <f t="shared" si="2"/>
        <v>0.90920850156373334</v>
      </c>
    </row>
    <row r="19" spans="1:8" x14ac:dyDescent="0.2">
      <c r="B19" t="s">
        <v>37</v>
      </c>
      <c r="C19">
        <v>415339</v>
      </c>
      <c r="D19">
        <v>4224</v>
      </c>
      <c r="F19">
        <f t="shared" si="3"/>
        <v>91873.999702999718</v>
      </c>
      <c r="G19">
        <f t="shared" si="4"/>
        <v>5.2828357561200835E-2</v>
      </c>
      <c r="H19">
        <f t="shared" si="2"/>
        <v>0.94717164243879914</v>
      </c>
    </row>
    <row r="20" spans="1:8" x14ac:dyDescent="0.2">
      <c r="B20" t="s">
        <v>38</v>
      </c>
      <c r="C20">
        <v>360973</v>
      </c>
      <c r="D20">
        <v>4258</v>
      </c>
      <c r="F20">
        <f t="shared" si="3"/>
        <v>34904.351499851502</v>
      </c>
      <c r="G20">
        <f t="shared" si="4"/>
        <v>2.007030898226788E-2</v>
      </c>
      <c r="H20">
        <f t="shared" si="2"/>
        <v>0.97992969101773209</v>
      </c>
    </row>
    <row r="21" spans="1:8" x14ac:dyDescent="0.2">
      <c r="B21" t="s">
        <v>39</v>
      </c>
      <c r="C21">
        <v>348403</v>
      </c>
      <c r="D21">
        <v>4224</v>
      </c>
      <c r="F21">
        <f t="shared" si="3"/>
        <v>24937.999702999718</v>
      </c>
      <c r="G21">
        <f t="shared" si="4"/>
        <v>1.4339569077541475E-2</v>
      </c>
      <c r="H21">
        <f t="shared" si="2"/>
        <v>0.98566043092245847</v>
      </c>
    </row>
    <row r="22" spans="1:8" x14ac:dyDescent="0.2">
      <c r="B22" t="s">
        <v>40</v>
      </c>
      <c r="C22">
        <v>329673</v>
      </c>
      <c r="D22">
        <v>4224</v>
      </c>
      <c r="F22">
        <f t="shared" si="3"/>
        <v>6207.9997029997176</v>
      </c>
      <c r="G22">
        <f t="shared" si="4"/>
        <v>3.569654408321027E-3</v>
      </c>
      <c r="H22">
        <f t="shared" si="2"/>
        <v>0.99643034559167898</v>
      </c>
    </row>
    <row r="23" spans="1:8" x14ac:dyDescent="0.2">
      <c r="A23" s="1" t="s">
        <v>76</v>
      </c>
      <c r="B23" s="1" t="s">
        <v>41</v>
      </c>
      <c r="C23" s="1">
        <v>1630985</v>
      </c>
      <c r="D23" s="1">
        <v>5586</v>
      </c>
      <c r="E23" s="1"/>
      <c r="F23" s="1">
        <f t="shared" si="3"/>
        <v>1203220.9158004159</v>
      </c>
      <c r="G23" s="1">
        <f>F23/$F$23</f>
        <v>1</v>
      </c>
      <c r="H23" s="1">
        <f t="shared" si="2"/>
        <v>0</v>
      </c>
    </row>
    <row r="24" spans="1:8" x14ac:dyDescent="0.2">
      <c r="B24" t="s">
        <v>42</v>
      </c>
      <c r="C24">
        <v>1626539</v>
      </c>
      <c r="D24">
        <v>5586</v>
      </c>
      <c r="F24">
        <f t="shared" si="3"/>
        <v>1198774.9158004159</v>
      </c>
      <c r="G24">
        <f t="shared" ref="G24:G32" si="5">F24/$F$23</f>
        <v>0.99630491795678067</v>
      </c>
      <c r="H24">
        <f t="shared" si="2"/>
        <v>3.6950820432193332E-3</v>
      </c>
    </row>
    <row r="25" spans="1:8" x14ac:dyDescent="0.2">
      <c r="B25" t="s">
        <v>43</v>
      </c>
      <c r="C25">
        <v>1479634</v>
      </c>
      <c r="D25">
        <v>5628</v>
      </c>
      <c r="F25">
        <f t="shared" si="3"/>
        <v>1048653.6444906446</v>
      </c>
      <c r="G25">
        <f t="shared" si="5"/>
        <v>0.8715387429855731</v>
      </c>
      <c r="H25">
        <f t="shared" si="2"/>
        <v>0.1284612570144269</v>
      </c>
    </row>
    <row r="26" spans="1:8" x14ac:dyDescent="0.2">
      <c r="B26" t="s">
        <v>44</v>
      </c>
      <c r="C26">
        <v>1301460</v>
      </c>
      <c r="D26">
        <v>5586</v>
      </c>
      <c r="F26">
        <f t="shared" si="3"/>
        <v>873695.91580041579</v>
      </c>
      <c r="G26">
        <f t="shared" si="5"/>
        <v>0.7261309243608095</v>
      </c>
      <c r="H26">
        <f t="shared" si="2"/>
        <v>0.2738690756391905</v>
      </c>
    </row>
    <row r="27" spans="1:8" x14ac:dyDescent="0.2">
      <c r="B27" t="s">
        <v>45</v>
      </c>
      <c r="C27">
        <v>890666</v>
      </c>
      <c r="D27">
        <v>5586</v>
      </c>
      <c r="F27">
        <f t="shared" si="3"/>
        <v>462901.91580041579</v>
      </c>
      <c r="G27">
        <f t="shared" si="5"/>
        <v>0.38471897364955676</v>
      </c>
      <c r="H27">
        <f t="shared" si="2"/>
        <v>0.61528102635044324</v>
      </c>
    </row>
    <row r="28" spans="1:8" x14ac:dyDescent="0.2">
      <c r="B28" t="s">
        <v>46</v>
      </c>
      <c r="C28">
        <v>688171</v>
      </c>
      <c r="D28">
        <v>5586</v>
      </c>
      <c r="F28">
        <f t="shared" si="3"/>
        <v>260406.91580041579</v>
      </c>
      <c r="G28">
        <f t="shared" si="5"/>
        <v>0.21642485796316621</v>
      </c>
      <c r="H28">
        <f t="shared" si="2"/>
        <v>0.78357514203683376</v>
      </c>
    </row>
    <row r="29" spans="1:8" x14ac:dyDescent="0.2">
      <c r="B29" t="s">
        <v>47</v>
      </c>
      <c r="C29">
        <v>591024</v>
      </c>
      <c r="D29">
        <v>5586</v>
      </c>
      <c r="F29">
        <f t="shared" si="3"/>
        <v>163259.91580041579</v>
      </c>
      <c r="G29">
        <f t="shared" si="5"/>
        <v>0.13568573622393421</v>
      </c>
      <c r="H29">
        <f t="shared" si="2"/>
        <v>0.86431426377606579</v>
      </c>
    </row>
    <row r="30" spans="1:8" x14ac:dyDescent="0.2">
      <c r="B30" t="s">
        <v>48</v>
      </c>
      <c r="C30">
        <v>506033</v>
      </c>
      <c r="D30">
        <v>5628</v>
      </c>
      <c r="F30">
        <f t="shared" si="3"/>
        <v>75052.64449064451</v>
      </c>
      <c r="G30">
        <f t="shared" si="5"/>
        <v>6.237644600843513E-2</v>
      </c>
      <c r="H30">
        <f t="shared" si="2"/>
        <v>0.93762355399156483</v>
      </c>
    </row>
    <row r="31" spans="1:8" x14ac:dyDescent="0.2">
      <c r="B31" t="s">
        <v>49</v>
      </c>
      <c r="C31">
        <v>482733</v>
      </c>
      <c r="D31">
        <v>5586</v>
      </c>
      <c r="F31">
        <f t="shared" si="3"/>
        <v>54968.915800415794</v>
      </c>
      <c r="G31">
        <f t="shared" si="5"/>
        <v>4.5684807402013076E-2</v>
      </c>
      <c r="H31">
        <f t="shared" si="2"/>
        <v>0.95431519259798692</v>
      </c>
    </row>
    <row r="32" spans="1:8" x14ac:dyDescent="0.2">
      <c r="B32" t="s">
        <v>50</v>
      </c>
      <c r="C32">
        <v>449235</v>
      </c>
      <c r="D32">
        <v>5586</v>
      </c>
      <c r="F32">
        <f t="shared" si="3"/>
        <v>21470.915800415794</v>
      </c>
      <c r="G32">
        <f t="shared" si="5"/>
        <v>1.7844533384073321E-2</v>
      </c>
      <c r="H32">
        <f t="shared" si="2"/>
        <v>0.98215546661592668</v>
      </c>
    </row>
    <row r="33" spans="1:8" x14ac:dyDescent="0.2">
      <c r="A33" s="1" t="s">
        <v>77</v>
      </c>
      <c r="B33" s="1" t="s">
        <v>51</v>
      </c>
      <c r="C33" s="1">
        <v>2736300</v>
      </c>
      <c r="D33" s="1">
        <v>9240</v>
      </c>
      <c r="E33" s="1"/>
      <c r="F33" s="1">
        <f t="shared" si="3"/>
        <v>2028720.3118503117</v>
      </c>
      <c r="G33" s="1">
        <f>F33/$F$33</f>
        <v>1</v>
      </c>
      <c r="H33" s="1">
        <f>$G$3-G33</f>
        <v>0</v>
      </c>
    </row>
    <row r="34" spans="1:8" x14ac:dyDescent="0.2">
      <c r="B34" t="s">
        <v>52</v>
      </c>
      <c r="C34">
        <v>2698132</v>
      </c>
      <c r="D34">
        <v>9310</v>
      </c>
      <c r="F34">
        <f t="shared" si="3"/>
        <v>1985191.8596673596</v>
      </c>
      <c r="G34">
        <f t="shared" ref="G34:G41" si="6">F34/$F$33</f>
        <v>0.97854388703623141</v>
      </c>
      <c r="H34">
        <f t="shared" si="2"/>
        <v>2.1456112963768592E-2</v>
      </c>
    </row>
    <row r="35" spans="1:8" x14ac:dyDescent="0.2">
      <c r="B35" t="s">
        <v>53</v>
      </c>
      <c r="C35">
        <v>2474475</v>
      </c>
      <c r="D35">
        <v>9240</v>
      </c>
      <c r="F35">
        <f t="shared" si="3"/>
        <v>1766895.3118503117</v>
      </c>
      <c r="G35">
        <f t="shared" si="6"/>
        <v>0.87094081009067226</v>
      </c>
      <c r="H35">
        <f t="shared" si="2"/>
        <v>0.12905918990932774</v>
      </c>
    </row>
    <row r="36" spans="1:8" x14ac:dyDescent="0.2">
      <c r="B36" t="s">
        <v>54</v>
      </c>
      <c r="C36">
        <v>2471754</v>
      </c>
      <c r="D36">
        <v>9310</v>
      </c>
      <c r="F36">
        <f t="shared" si="3"/>
        <v>1758813.8596673596</v>
      </c>
      <c r="G36">
        <f t="shared" si="6"/>
        <v>0.8669572879975842</v>
      </c>
      <c r="H36">
        <f t="shared" si="2"/>
        <v>0.1330427120024158</v>
      </c>
    </row>
    <row r="37" spans="1:8" x14ac:dyDescent="0.2">
      <c r="B37" t="s">
        <v>55</v>
      </c>
      <c r="C37">
        <v>2324558</v>
      </c>
      <c r="D37">
        <v>9240</v>
      </c>
      <c r="F37">
        <f t="shared" si="3"/>
        <v>1616978.3118503117</v>
      </c>
      <c r="G37">
        <f t="shared" si="6"/>
        <v>0.79704348717026097</v>
      </c>
      <c r="H37">
        <f t="shared" si="2"/>
        <v>0.20295651282973903</v>
      </c>
    </row>
    <row r="38" spans="1:8" x14ac:dyDescent="0.2">
      <c r="B38" t="s">
        <v>56</v>
      </c>
      <c r="C38">
        <v>2092108</v>
      </c>
      <c r="D38">
        <v>9240</v>
      </c>
      <c r="F38">
        <f t="shared" si="3"/>
        <v>1384528.3118503117</v>
      </c>
      <c r="G38">
        <f t="shared" si="6"/>
        <v>0.68246386836218975</v>
      </c>
      <c r="H38">
        <f t="shared" si="2"/>
        <v>0.31753613163781025</v>
      </c>
    </row>
    <row r="39" spans="1:8" x14ac:dyDescent="0.2">
      <c r="B39" t="s">
        <v>57</v>
      </c>
      <c r="C39">
        <v>1902955</v>
      </c>
      <c r="D39">
        <v>9310</v>
      </c>
      <c r="F39">
        <f t="shared" si="3"/>
        <v>1190014.8596673596</v>
      </c>
      <c r="G39">
        <f t="shared" si="6"/>
        <v>0.58658399224188595</v>
      </c>
      <c r="H39">
        <f t="shared" si="2"/>
        <v>0.41341600775811405</v>
      </c>
    </row>
    <row r="40" spans="1:8" x14ac:dyDescent="0.2">
      <c r="B40" t="s">
        <v>58</v>
      </c>
      <c r="C40">
        <v>1381422</v>
      </c>
      <c r="D40">
        <v>9240</v>
      </c>
      <c r="F40">
        <f t="shared" si="3"/>
        <v>673842.31185031182</v>
      </c>
      <c r="G40">
        <f t="shared" si="6"/>
        <v>0.33215140988839814</v>
      </c>
      <c r="H40">
        <f t="shared" si="2"/>
        <v>0.6678485901116018</v>
      </c>
    </row>
    <row r="41" spans="1:8" x14ac:dyDescent="0.2">
      <c r="B41" t="s">
        <v>59</v>
      </c>
      <c r="C41">
        <v>1183073</v>
      </c>
      <c r="D41">
        <v>9310</v>
      </c>
      <c r="F41">
        <f t="shared" si="3"/>
        <v>470132.85966735962</v>
      </c>
      <c r="G41">
        <f t="shared" si="6"/>
        <v>0.23173862701585066</v>
      </c>
      <c r="H41">
        <f t="shared" si="2"/>
        <v>0.76826137298414932</v>
      </c>
    </row>
    <row r="42" spans="1:8" x14ac:dyDescent="0.2">
      <c r="B42" t="s">
        <v>60</v>
      </c>
      <c r="C42">
        <v>946300</v>
      </c>
      <c r="D42">
        <v>9240</v>
      </c>
      <c r="F42">
        <f t="shared" si="3"/>
        <v>238720.31185031182</v>
      </c>
      <c r="G42">
        <f>F42/$F$33</f>
        <v>0.11767039076598239</v>
      </c>
      <c r="H42">
        <f t="shared" si="2"/>
        <v>0.8823296092340176</v>
      </c>
    </row>
    <row r="43" spans="1:8" x14ac:dyDescent="0.2">
      <c r="A43" s="1" t="s">
        <v>78</v>
      </c>
      <c r="B43" s="1" t="s">
        <v>61</v>
      </c>
      <c r="C43" s="1">
        <v>2929877</v>
      </c>
      <c r="D43" s="1">
        <v>17556</v>
      </c>
      <c r="E43" s="1"/>
      <c r="F43" s="1">
        <f t="shared" si="3"/>
        <v>1585475.5925155925</v>
      </c>
      <c r="G43" s="1">
        <f>F43/$F$52</f>
        <v>0.95651889555061331</v>
      </c>
      <c r="H43" s="1">
        <f t="shared" si="2"/>
        <v>4.3481104449386687E-2</v>
      </c>
    </row>
    <row r="44" spans="1:8" x14ac:dyDescent="0.2">
      <c r="B44" t="s">
        <v>62</v>
      </c>
      <c r="C44">
        <v>2915997</v>
      </c>
      <c r="D44">
        <v>17424</v>
      </c>
      <c r="F44">
        <f t="shared" si="3"/>
        <v>1581703.8737748738</v>
      </c>
      <c r="G44" s="2">
        <f t="shared" ref="G44:G52" si="7">F44/$F$52</f>
        <v>0.95424341413593217</v>
      </c>
      <c r="H44">
        <f t="shared" si="2"/>
        <v>4.5756585864067834E-2</v>
      </c>
    </row>
    <row r="45" spans="1:8" x14ac:dyDescent="0.2">
      <c r="B45" t="s">
        <v>63</v>
      </c>
      <c r="C45">
        <v>2808589</v>
      </c>
      <c r="D45">
        <v>17556</v>
      </c>
      <c r="F45">
        <f t="shared" si="3"/>
        <v>1464187.5925155925</v>
      </c>
      <c r="G45" s="2">
        <f t="shared" si="7"/>
        <v>0.88334573265160643</v>
      </c>
      <c r="H45">
        <f t="shared" si="2"/>
        <v>0.11665426734839357</v>
      </c>
    </row>
    <row r="46" spans="1:8" x14ac:dyDescent="0.2">
      <c r="B46" t="s">
        <v>64</v>
      </c>
      <c r="C46">
        <v>2832257</v>
      </c>
      <c r="D46">
        <v>17424</v>
      </c>
      <c r="F46">
        <f t="shared" si="3"/>
        <v>1497963.8737748738</v>
      </c>
      <c r="G46" s="2">
        <f t="shared" si="7"/>
        <v>0.90372299446405335</v>
      </c>
      <c r="H46">
        <f t="shared" si="2"/>
        <v>9.6277005535946647E-2</v>
      </c>
    </row>
    <row r="47" spans="1:8" x14ac:dyDescent="0.2">
      <c r="B47" t="s">
        <v>65</v>
      </c>
      <c r="C47">
        <v>2831906</v>
      </c>
      <c r="D47">
        <v>17556</v>
      </c>
      <c r="F47">
        <f t="shared" si="3"/>
        <v>1487504.5925155925</v>
      </c>
      <c r="G47" s="2">
        <f t="shared" si="7"/>
        <v>0.89741290037896726</v>
      </c>
      <c r="H47">
        <f t="shared" si="2"/>
        <v>0.10258709962103274</v>
      </c>
    </row>
    <row r="48" spans="1:8" x14ac:dyDescent="0.2">
      <c r="B48" t="s">
        <v>66</v>
      </c>
      <c r="C48">
        <v>2761466</v>
      </c>
      <c r="D48">
        <v>17556</v>
      </c>
      <c r="F48">
        <f t="shared" si="3"/>
        <v>1417064.5925155925</v>
      </c>
      <c r="G48" s="2">
        <f t="shared" si="7"/>
        <v>0.85491638304331963</v>
      </c>
      <c r="H48">
        <f t="shared" si="2"/>
        <v>0.14508361695668037</v>
      </c>
    </row>
    <row r="49" spans="1:8" x14ac:dyDescent="0.2">
      <c r="B49" t="s">
        <v>67</v>
      </c>
      <c r="C49">
        <v>2681540</v>
      </c>
      <c r="D49">
        <v>17424</v>
      </c>
      <c r="F49">
        <f t="shared" si="3"/>
        <v>1347246.8737748738</v>
      </c>
      <c r="G49" s="2">
        <f t="shared" si="7"/>
        <v>0.81279528856858463</v>
      </c>
      <c r="H49">
        <f t="shared" si="2"/>
        <v>0.18720471143141537</v>
      </c>
    </row>
    <row r="50" spans="1:8" x14ac:dyDescent="0.2">
      <c r="B50" t="s">
        <v>68</v>
      </c>
      <c r="C50">
        <v>2858850</v>
      </c>
      <c r="D50">
        <v>17556</v>
      </c>
      <c r="F50">
        <f t="shared" si="3"/>
        <v>1514448.5925155925</v>
      </c>
      <c r="G50" s="2">
        <f t="shared" si="7"/>
        <v>0.91366824057050178</v>
      </c>
      <c r="H50">
        <f t="shared" si="2"/>
        <v>8.6331759429498223E-2</v>
      </c>
    </row>
    <row r="51" spans="1:8" x14ac:dyDescent="0.2">
      <c r="B51" t="s">
        <v>69</v>
      </c>
      <c r="C51">
        <v>2939675</v>
      </c>
      <c r="D51">
        <v>17424</v>
      </c>
      <c r="F51">
        <f t="shared" si="3"/>
        <v>1605381.8737748738</v>
      </c>
      <c r="G51" s="2">
        <f t="shared" si="7"/>
        <v>0.96852837349813359</v>
      </c>
      <c r="H51">
        <f t="shared" si="2"/>
        <v>3.1471626501866412E-2</v>
      </c>
    </row>
    <row r="52" spans="1:8" x14ac:dyDescent="0.2">
      <c r="B52" t="s">
        <v>70</v>
      </c>
      <c r="C52">
        <v>3001949</v>
      </c>
      <c r="D52">
        <v>17556</v>
      </c>
      <c r="F52">
        <f t="shared" si="3"/>
        <v>1657547.5925155925</v>
      </c>
      <c r="G52" s="2">
        <f t="shared" si="7"/>
        <v>1</v>
      </c>
      <c r="H52">
        <f t="shared" si="2"/>
        <v>0</v>
      </c>
    </row>
    <row r="53" spans="1:8" x14ac:dyDescent="0.2">
      <c r="A53" t="s">
        <v>2</v>
      </c>
      <c r="B53">
        <v>6</v>
      </c>
      <c r="C53">
        <v>1031351</v>
      </c>
      <c r="D53">
        <v>13468</v>
      </c>
      <c r="F53">
        <f t="shared" si="3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220324 Cy5 ladder EMSA with yCA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Rosas Ospina, ruben D</dc:creator>
  <cp:lastModifiedBy>Rosas Ospina, ruben D</cp:lastModifiedBy>
  <dcterms:created xsi:type="dcterms:W3CDTF">2022-03-30T19:42:21Z</dcterms:created>
  <dcterms:modified xsi:type="dcterms:W3CDTF">2022-03-30T19:47:56Z</dcterms:modified>
</cp:coreProperties>
</file>